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480" windowHeight="8640" activeTab="1"/>
  </bookViews>
  <sheets>
    <sheet name="COVER " sheetId="3" r:id="rId1"/>
    <sheet name="FS (Q2) - 2010" sheetId="1" r:id="rId2"/>
    <sheet name="Segment" sheetId="6" r:id="rId3"/>
    <sheet name="CIE" sheetId="2" r:id="rId4"/>
  </sheets>
  <externalReferences>
    <externalReference r:id="rId5"/>
  </externalReferences>
  <definedNames>
    <definedName name="_Key1" localSheetId="0" hidden="1">#REF!</definedName>
    <definedName name="_Key1" localSheetId="1" hidden="1">#REF!</definedName>
    <definedName name="_Key1" localSheetId="2" hidden="1">#REF!</definedName>
    <definedName name="_Key1" hidden="1">#REF!</definedName>
    <definedName name="_Order1" hidden="1">0</definedName>
    <definedName name="_Sort" localSheetId="0" hidden="1">#REF!</definedName>
    <definedName name="_Sort" localSheetId="1" hidden="1">#REF!</definedName>
    <definedName name="_Sort" localSheetId="2" hidden="1">#REF!</definedName>
    <definedName name="_Sort" hidden="1">#REF!</definedName>
    <definedName name="_Table1_In1" localSheetId="0" hidden="1">#REF!</definedName>
    <definedName name="_Table1_In1" localSheetId="1" hidden="1">#REF!</definedName>
    <definedName name="_Table1_In1" localSheetId="2" hidden="1">#REF!</definedName>
    <definedName name="_Table1_In1" hidden="1">#REF!</definedName>
    <definedName name="_Table2_In2" localSheetId="0" hidden="1">#REF!</definedName>
    <definedName name="_Table2_In2" localSheetId="1" hidden="1">#REF!</definedName>
    <definedName name="_Table2_In2" localSheetId="2" hidden="1">#REF!</definedName>
    <definedName name="_Table2_In2" hidden="1">#REF!</definedName>
    <definedName name="anscount" hidden="1">1</definedName>
    <definedName name="dsdsds" localSheetId="0" hidden="1">{#N/A,#N/A,FALSE,"ACQ_GRAPHS";#N/A,#N/A,FALSE,"T_1 GRAPHS";#N/A,#N/A,FALSE,"T_2 GRAPHS";#N/A,#N/A,FALSE,"COMB_GRAPHS"}</definedName>
    <definedName name="dsdsds" localSheetId="1" hidden="1">{#N/A,#N/A,FALSE,"ACQ_GRAPHS";#N/A,#N/A,FALSE,"T_1 GRAPHS";#N/A,#N/A,FALSE,"T_2 GRAPHS";#N/A,#N/A,FALSE,"COMB_GRAPHS"}</definedName>
    <definedName name="dsdsds" localSheetId="2" hidden="1">{#N/A,#N/A,FALSE,"ACQ_GRAPHS";#N/A,#N/A,FALSE,"T_1 GRAPHS";#N/A,#N/A,FALSE,"T_2 GRAPHS";#N/A,#N/A,FALSE,"COMB_GRAPHS"}</definedName>
    <definedName name="dsdsds" hidden="1">{#N/A,#N/A,FALSE,"ACQ_GRAPHS";#N/A,#N/A,FALSE,"T_1 GRAPHS";#N/A,#N/A,FALSE,"T_2 GRAPHS";#N/A,#N/A,FALSE,"COMB_GRAPHS"}</definedName>
    <definedName name="DVB" localSheetId="0" hidden="1">{#N/A,#N/A,FALSE,"INPUTS";#N/A,#N/A,FALSE,"PROFORMA BSHEET";#N/A,#N/A,FALSE,"COMBINED";#N/A,#N/A,FALSE,"HIGH YIELD";#N/A,#N/A,FALSE,"COMB_GRAPHS"}</definedName>
    <definedName name="DVB" localSheetId="1" hidden="1">{#N/A,#N/A,FALSE,"INPUTS";#N/A,#N/A,FALSE,"PROFORMA BSHEET";#N/A,#N/A,FALSE,"COMBINED";#N/A,#N/A,FALSE,"HIGH YIELD";#N/A,#N/A,FALSE,"COMB_GRAPHS"}</definedName>
    <definedName name="DVB" localSheetId="2" hidden="1">{#N/A,#N/A,FALSE,"INPUTS";#N/A,#N/A,FALSE,"PROFORMA BSHEET";#N/A,#N/A,FALSE,"COMBINED";#N/A,#N/A,FALSE,"HIGH YIELD";#N/A,#N/A,FALSE,"COMB_GRAPHS"}</definedName>
    <definedName name="DVB" hidden="1">{#N/A,#N/A,FALSE,"INPUTS";#N/A,#N/A,FALSE,"PROFORMA BSHEET";#N/A,#N/A,FALSE,"COMBINED";#N/A,#N/A,FALSE,"HIGH YIELD";#N/A,#N/A,FALSE,"COMB_GRAPHS"}</definedName>
    <definedName name="inc" localSheetId="0" hidden="1">#REF!</definedName>
    <definedName name="inc" localSheetId="1" hidden="1">#REF!</definedName>
    <definedName name="inc" localSheetId="2" hidden="1">#REF!</definedName>
    <definedName name="inc" hidden="1">#REF!</definedName>
    <definedName name="INTANGI" localSheetId="2" hidden="1">{#N/A,#N/A,FALSE,"ACQ_GRAPHS";#N/A,#N/A,FALSE,"T_1 GRAPHS";#N/A,#N/A,FALSE,"T_2 GRAPHS";#N/A,#N/A,FALSE,"COMB_GRAPHS"}</definedName>
    <definedName name="INTANGI" hidden="1">{#N/A,#N/A,FALSE,"ACQ_GRAPHS";#N/A,#N/A,FALSE,"T_1 GRAPHS";#N/A,#N/A,FALSE,"T_2 GRAPHS";#N/A,#N/A,FALSE,"COMB_GRAPHS"}</definedName>
    <definedName name="l" hidden="1">{#N/A,#N/A,FALSE,"ACQ_GRAPHS";#N/A,#N/A,FALSE,"T_1 GRAPHS";#N/A,#N/A,FALSE,"T_2 GRAPHS";#N/A,#N/A,FALSE,"COMB_GRAPHS"}</definedName>
    <definedName name="mod" localSheetId="0" hidden="1">#REF!</definedName>
    <definedName name="mod" localSheetId="1" hidden="1">#REF!</definedName>
    <definedName name="mod" localSheetId="2" hidden="1">#REF!</definedName>
    <definedName name="mod" hidden="1">#REF!</definedName>
    <definedName name="_xlnm.Print_Area" localSheetId="3">CIE!$A$1:$N$85</definedName>
    <definedName name="_xlnm.Print_Area" localSheetId="0">'COVER '!$A$1:$H$17</definedName>
    <definedName name="_xlnm.Print_Area" localSheetId="1">'FS (Q2) - 2010'!$A$1:$P$799</definedName>
    <definedName name="_xlnm.Print_Area" localSheetId="2">Segment!$A$1:$J$100</definedName>
    <definedName name="Profit" localSheetId="0" hidden="1">{#N/A,#N/A,FALSE,"ACQ_GRAPHS";#N/A,#N/A,FALSE,"T_1 GRAPHS";#N/A,#N/A,FALSE,"T_2 GRAPHS";#N/A,#N/A,FALSE,"COMB_GRAPHS"}</definedName>
    <definedName name="Profit" localSheetId="1" hidden="1">{#N/A,#N/A,FALSE,"ACQ_GRAPHS";#N/A,#N/A,FALSE,"T_1 GRAPHS";#N/A,#N/A,FALSE,"T_2 GRAPHS";#N/A,#N/A,FALSE,"COMB_GRAPHS"}</definedName>
    <definedName name="Profit" localSheetId="2" hidden="1">{#N/A,#N/A,FALSE,"ACQ_GRAPHS";#N/A,#N/A,FALSE,"T_1 GRAPHS";#N/A,#N/A,FALSE,"T_2 GRAPHS";#N/A,#N/A,FALSE,"COMB_GRAPHS"}</definedName>
    <definedName name="Profit" hidden="1">{#N/A,#N/A,FALSE,"ACQ_GRAPHS";#N/A,#N/A,FALSE,"T_1 GRAPHS";#N/A,#N/A,FALSE,"T_2 GRAPHS";#N/A,#N/A,FALSE,"COMB_GRAPHS"}</definedName>
    <definedName name="PUB_FileID" hidden="1">"L10003649.xls"</definedName>
    <definedName name="PUB_UserID" hidden="1">"MAYERX"</definedName>
    <definedName name="redo" localSheetId="0" hidden="1">{#N/A,#N/A,FALSE,"ACQ_GRAPHS";#N/A,#N/A,FALSE,"T_1 GRAPHS";#N/A,#N/A,FALSE,"T_2 GRAPHS";#N/A,#N/A,FALSE,"COMB_GRAPHS"}</definedName>
    <definedName name="redo" localSheetId="1" hidden="1">{#N/A,#N/A,FALSE,"ACQ_GRAPHS";#N/A,#N/A,FALSE,"T_1 GRAPHS";#N/A,#N/A,FALSE,"T_2 GRAPHS";#N/A,#N/A,FALSE,"COMB_GRAPHS"}</definedName>
    <definedName name="redo" localSheetId="2" hidden="1">{#N/A,#N/A,FALSE,"ACQ_GRAPHS";#N/A,#N/A,FALSE,"T_1 GRAPHS";#N/A,#N/A,FALSE,"T_2 GRAPHS";#N/A,#N/A,FALSE,"COMB_GRAPHS"}</definedName>
    <definedName name="redo" hidden="1">{#N/A,#N/A,FALSE,"ACQ_GRAPHS";#N/A,#N/A,FALSE,"T_1 GRAPHS";#N/A,#N/A,FALSE,"T_2 GRAPHS";#N/A,#N/A,FALSE,"COMB_GRAPHS"}</definedName>
    <definedName name="redo1" localSheetId="0" hidden="1">{#N/A,#N/A,FALSE,"ACQ_GRAPHS";#N/A,#N/A,FALSE,"T_1 GRAPHS";#N/A,#N/A,FALSE,"T_2 GRAPHS";#N/A,#N/A,FALSE,"COMB_GRAPHS"}</definedName>
    <definedName name="redo1" localSheetId="1" hidden="1">{#N/A,#N/A,FALSE,"ACQ_GRAPHS";#N/A,#N/A,FALSE,"T_1 GRAPHS";#N/A,#N/A,FALSE,"T_2 GRAPHS";#N/A,#N/A,FALSE,"COMB_GRAPHS"}</definedName>
    <definedName name="redo1" localSheetId="2" hidden="1">{#N/A,#N/A,FALSE,"ACQ_GRAPHS";#N/A,#N/A,FALSE,"T_1 GRAPHS";#N/A,#N/A,FALSE,"T_2 GRAPHS";#N/A,#N/A,FALSE,"COMB_GRAPHS"}</definedName>
    <definedName name="redo1" hidden="1">{#N/A,#N/A,FALSE,"ACQ_GRAPHS";#N/A,#N/A,FALSE,"T_1 GRAPHS";#N/A,#N/A,FALSE,"T_2 GRAPHS";#N/A,#N/A,FALSE,"COMB_GRAPHS"}</definedName>
    <definedName name="setembr" localSheetId="0" hidden="1">{#N/A,#N/A,FALSE,"Posição Financeira"}</definedName>
    <definedName name="setembr" localSheetId="1" hidden="1">{#N/A,#N/A,FALSE,"Posição Financeira"}</definedName>
    <definedName name="setembr" localSheetId="2" hidden="1">{#N/A,#N/A,FALSE,"Posição Financeira"}</definedName>
    <definedName name="setembr" hidden="1">{#N/A,#N/A,FALSE,"Posição Financeira"}</definedName>
    <definedName name="sg" hidden="1">#REF!</definedName>
    <definedName name="wrn.ALL." localSheetId="0" hidden="1">{#N/A,#N/A,FALSE,"INPUTS";#N/A,#N/A,FALSE,"PROFORMA BSHEET";#N/A,#N/A,FALSE,"COMBINED";#N/A,#N/A,FALSE,"ACQUIROR";#N/A,#N/A,FALSE,"TARGET 1";#N/A,#N/A,FALSE,"TARGET 2";#N/A,#N/A,FALSE,"HIGH YIELD";#N/A,#N/A,FALSE,"OVERFUND"}</definedName>
    <definedName name="wrn.ALL." localSheetId="1" hidden="1">{#N/A,#N/A,FALSE,"INPUTS";#N/A,#N/A,FALSE,"PROFORMA BSHEET";#N/A,#N/A,FALSE,"COMBINED";#N/A,#N/A,FALSE,"ACQUIROR";#N/A,#N/A,FALSE,"TARGET 1";#N/A,#N/A,FALSE,"TARGET 2";#N/A,#N/A,FALSE,"HIGH YIELD";#N/A,#N/A,FALSE,"OVERFUND"}</definedName>
    <definedName name="wrn.ALL." localSheetId="2" hidden="1">{#N/A,#N/A,FALSE,"INPUTS";#N/A,#N/A,FALSE,"PROFORMA BSHEET";#N/A,#N/A,FALSE,"COMBINED";#N/A,#N/A,FALSE,"ACQUIROR";#N/A,#N/A,FALSE,"TARGET 1";#N/A,#N/A,FALSE,"TARGET 2";#N/A,#N/A,FALSE,"HIGH YIELD";#N/A,#N/A,FALSE,"OVERFUND"}</definedName>
    <definedName name="wrn.ALL." hidden="1">{#N/A,#N/A,FALSE,"INPUTS";#N/A,#N/A,FALSE,"PROFORMA BSHEET";#N/A,#N/A,FALSE,"COMBINED";#N/A,#N/A,FALSE,"ACQUIROR";#N/A,#N/A,FALSE,"TARGET 1";#N/A,#N/A,FALSE,"TARGET 2";#N/A,#N/A,FALSE,"HIGH YIELD";#N/A,#N/A,FALSE,"OVERFUND"}</definedName>
    <definedName name="wrn.All._.Pages." localSheetId="0"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2"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COMBINED." localSheetId="0" hidden="1">{#N/A,#N/A,FALSE,"INPUTS";#N/A,#N/A,FALSE,"PROFORMA BSHEET";#N/A,#N/A,FALSE,"COMBINED";#N/A,#N/A,FALSE,"HIGH YIELD";#N/A,#N/A,FALSE,"COMB_GRAPHS"}</definedName>
    <definedName name="wrn.COMBINED." localSheetId="1" hidden="1">{#N/A,#N/A,FALSE,"INPUTS";#N/A,#N/A,FALSE,"PROFORMA BSHEET";#N/A,#N/A,FALSE,"COMBINED";#N/A,#N/A,FALSE,"HIGH YIELD";#N/A,#N/A,FALSE,"COMB_GRAPHS"}</definedName>
    <definedName name="wrn.COMBINED." localSheetId="2" hidden="1">{#N/A,#N/A,FALSE,"INPUTS";#N/A,#N/A,FALSE,"PROFORMA BSHEET";#N/A,#N/A,FALSE,"COMBINED";#N/A,#N/A,FALSE,"HIGH YIELD";#N/A,#N/A,FALSE,"COMB_GRAPHS"}</definedName>
    <definedName name="wrn.COMBINED." hidden="1">{#N/A,#N/A,FALSE,"INPUTS";#N/A,#N/A,FALSE,"PROFORMA BSHEET";#N/A,#N/A,FALSE,"COMBINED";#N/A,#N/A,FALSE,"HIGH YIELD";#N/A,#N/A,FALSE,"COMB_GRAPHS"}</definedName>
    <definedName name="wrn.Contabilidade." localSheetId="0" hidden="1">{#N/A,#N/A,FALSE,"Posição Financeira"}</definedName>
    <definedName name="wrn.Contabilidade." localSheetId="1" hidden="1">{#N/A,#N/A,FALSE,"Posição Financeira"}</definedName>
    <definedName name="wrn.Contabilidade." localSheetId="2" hidden="1">{#N/A,#N/A,FALSE,"Posição Financeira"}</definedName>
    <definedName name="wrn.Contabilidade." hidden="1">{#N/A,#N/A,FALSE,"Posição Financeira"}</definedName>
    <definedName name="wrn.Diretoria." localSheetId="0" hidden="1">{#N/A,#N/A,FALSE,"Posição Financeira"}</definedName>
    <definedName name="wrn.Diretoria." localSheetId="1" hidden="1">{#N/A,#N/A,FALSE,"Posição Financeira"}</definedName>
    <definedName name="wrn.Diretoria." localSheetId="2" hidden="1">{#N/A,#N/A,FALSE,"Posição Financeira"}</definedName>
    <definedName name="wrn.Diretoria." hidden="1">{#N/A,#N/A,FALSE,"Posição Financeira"}</definedName>
    <definedName name="wrn.Financeiro." localSheetId="0" hidden="1">{#N/A,#N/A,FALSE,"Posição Financeira"}</definedName>
    <definedName name="wrn.Financeiro." localSheetId="1" hidden="1">{#N/A,#N/A,FALSE,"Posição Financeira"}</definedName>
    <definedName name="wrn.Financeiro." localSheetId="2" hidden="1">{#N/A,#N/A,FALSE,"Posição Financeira"}</definedName>
    <definedName name="wrn.Financeiro." hidden="1">{#N/A,#N/A,FALSE,"Posição Financeira"}</definedName>
    <definedName name="wrn.GRAPHS." localSheetId="0" hidden="1">{#N/A,#N/A,FALSE,"ACQ_GRAPHS";#N/A,#N/A,FALSE,"T_1 GRAPHS";#N/A,#N/A,FALSE,"T_2 GRAPHS";#N/A,#N/A,FALSE,"COMB_GRAPHS"}</definedName>
    <definedName name="wrn.GRAPHS." localSheetId="1" hidden="1">{#N/A,#N/A,FALSE,"ACQ_GRAPHS";#N/A,#N/A,FALSE,"T_1 GRAPHS";#N/A,#N/A,FALSE,"T_2 GRAPHS";#N/A,#N/A,FALSE,"COMB_GRAPHS"}</definedName>
    <definedName name="wrn.GRAPHS." localSheetId="2" hidden="1">{#N/A,#N/A,FALSE,"ACQ_GRAPHS";#N/A,#N/A,FALSE,"T_1 GRAPHS";#N/A,#N/A,FALSE,"T_2 GRAPHS";#N/A,#N/A,FALSE,"COMB_GRAPHS"}</definedName>
    <definedName name="wrn.GRAPHS." hidden="1">{#N/A,#N/A,FALSE,"ACQ_GRAPHS";#N/A,#N/A,FALSE,"T_1 GRAPHS";#N/A,#N/A,FALSE,"T_2 GRAPHS";#N/A,#N/A,FALSE,"COMB_GRAPHS"}</definedName>
    <definedName name="wrn.Print." localSheetId="0" hidden="1">{"vi1",#N/A,FALSE,"Financial Statements";"vi2",#N/A,FALSE,"Financial Statements";#N/A,#N/A,FALSE,"DCF"}</definedName>
    <definedName name="wrn.Print." localSheetId="1" hidden="1">{"vi1",#N/A,FALSE,"Financial Statements";"vi2",#N/A,FALSE,"Financial Statements";#N/A,#N/A,FALSE,"DCF"}</definedName>
    <definedName name="wrn.Print." localSheetId="2" hidden="1">{"vi1",#N/A,FALSE,"Financial Statements";"vi2",#N/A,FALSE,"Financial Statements";#N/A,#N/A,FALSE,"DCF"}</definedName>
    <definedName name="wrn.Print." hidden="1">{"vi1",#N/A,FALSE,"Financial Statements";"vi2",#N/A,FALSE,"Financial Statements";#N/A,#N/A,FALSE,"DCF"}</definedName>
    <definedName name="wrn.VALUATION." localSheetId="0" hidden="1">{#N/A,#N/A,FALSE,"Valuation Assumptions";#N/A,#N/A,FALSE,"Summary";#N/A,#N/A,FALSE,"DCF";#N/A,#N/A,FALSE,"Valuation";#N/A,#N/A,FALSE,"WACC";#N/A,#N/A,FALSE,"UBVH";#N/A,#N/A,FALSE,"Free Cash Flow"}</definedName>
    <definedName name="wrn.VALUATION." localSheetId="1" hidden="1">{#N/A,#N/A,FALSE,"Valuation Assumptions";#N/A,#N/A,FALSE,"Summary";#N/A,#N/A,FALSE,"DCF";#N/A,#N/A,FALSE,"Valuation";#N/A,#N/A,FALSE,"WACC";#N/A,#N/A,FALSE,"UBVH";#N/A,#N/A,FALSE,"Free Cash Flow"}</definedName>
    <definedName name="wrn.VALUATION." localSheetId="2" hidden="1">{#N/A,#N/A,FALSE,"Valuation Assumptions";#N/A,#N/A,FALSE,"Summary";#N/A,#N/A,FALSE,"DCF";#N/A,#N/A,FALSE,"Valuation";#N/A,#N/A,FALSE,"WACC";#N/A,#N/A,FALSE,"UBVH";#N/A,#N/A,FALSE,"Free Cash Flow"}</definedName>
    <definedName name="wrn.VALUATION." hidden="1">{#N/A,#N/A,FALSE,"Valuation Assumptions";#N/A,#N/A,FALSE,"Summary";#N/A,#N/A,FALSE,"DCF";#N/A,#N/A,FALSE,"Valuation";#N/A,#N/A,FALSE,"WACC";#N/A,#N/A,FALSE,"UBVH";#N/A,#N/A,FALSE,"Free Cash Flow"}</definedName>
    <definedName name="Z_FD6FEF07_F5B7_4B9A_BFE3_5F2318E5549E_.wvu.Cols" localSheetId="3" hidden="1">CIE!$P$1:$U$65494</definedName>
    <definedName name="Z_FD6FEF07_F5B7_4B9A_BFE3_5F2318E5549E_.wvu.PrintArea" localSheetId="3" hidden="1">CIE!$A$1:$N$77</definedName>
    <definedName name="Z_FD6FEF07_F5B7_4B9A_BFE3_5F2318E5549E_.wvu.Rows" localSheetId="3" hidden="1">CIE!$A$82:$IV$82</definedName>
  </definedNames>
  <calcPr calcId="124519"/>
</workbook>
</file>

<file path=xl/calcChain.xml><?xml version="1.0" encoding="utf-8"?>
<calcChain xmlns="http://schemas.openxmlformats.org/spreadsheetml/2006/main">
  <c r="R375" i="1"/>
  <c r="J81" i="6"/>
  <c r="E16" l="1"/>
  <c r="J35"/>
  <c r="P60" i="1"/>
  <c r="N60"/>
  <c r="L60"/>
  <c r="J60"/>
  <c r="P368" l="1"/>
  <c r="N368"/>
  <c r="L368"/>
  <c r="J368"/>
  <c r="J85" l="1"/>
  <c r="J97"/>
  <c r="J47"/>
  <c r="J45"/>
  <c r="N53"/>
  <c r="N49"/>
  <c r="J53"/>
  <c r="J49"/>
  <c r="L49"/>
  <c r="L53"/>
  <c r="N48" l="1"/>
  <c r="J32" i="6"/>
  <c r="J33"/>
  <c r="J31"/>
  <c r="J34"/>
  <c r="D92"/>
  <c r="D91"/>
  <c r="J91" s="1"/>
  <c r="J92"/>
  <c r="J93"/>
  <c r="J84" l="1"/>
  <c r="J82"/>
  <c r="J83"/>
  <c r="J80"/>
  <c r="J48"/>
  <c r="J47"/>
  <c r="J46"/>
  <c r="F16"/>
  <c r="G16"/>
  <c r="H16"/>
  <c r="I16"/>
  <c r="J14"/>
  <c r="J61"/>
  <c r="J57"/>
  <c r="J13" l="1"/>
  <c r="J16" s="1"/>
  <c r="J18"/>
  <c r="J22"/>
  <c r="J56"/>
  <c r="E59"/>
  <c r="F59"/>
  <c r="G59"/>
  <c r="H59"/>
  <c r="I59"/>
  <c r="J65"/>
  <c r="J66" s="1"/>
  <c r="J68" s="1"/>
  <c r="D98"/>
  <c r="E98"/>
  <c r="G107"/>
  <c r="C114"/>
  <c r="E114" s="1"/>
  <c r="C115"/>
  <c r="E115" s="1"/>
  <c r="E123"/>
  <c r="J23" l="1"/>
  <c r="J25" s="1"/>
  <c r="O407" i="1"/>
  <c r="M407"/>
  <c r="L15"/>
  <c r="A44" i="2"/>
  <c r="A212" i="1" l="1"/>
  <c r="M68" i="2"/>
  <c r="M26" l="1"/>
  <c r="J21" l="1"/>
  <c r="K21"/>
  <c r="L21"/>
  <c r="M21"/>
  <c r="M79"/>
  <c r="P91" i="1" l="1"/>
  <c r="P103" s="1"/>
  <c r="P109" s="1"/>
  <c r="P115" s="1"/>
  <c r="N91"/>
  <c r="N103" s="1"/>
  <c r="N109" s="1"/>
  <c r="N115" s="1"/>
  <c r="L91"/>
  <c r="L103" s="1"/>
  <c r="L109" s="1"/>
  <c r="L115" s="1"/>
  <c r="M77" i="2" s="1"/>
  <c r="P56" i="1"/>
  <c r="L56"/>
  <c r="P50"/>
  <c r="N50"/>
  <c r="L50"/>
  <c r="P39"/>
  <c r="P40" s="1"/>
  <c r="N39"/>
  <c r="N40" s="1"/>
  <c r="L39"/>
  <c r="L40" s="1"/>
  <c r="P26"/>
  <c r="N26"/>
  <c r="L26"/>
  <c r="P19"/>
  <c r="N19"/>
  <c r="L19"/>
  <c r="O161"/>
  <c r="M61"/>
  <c r="M60"/>
  <c r="M59"/>
  <c r="O61"/>
  <c r="O60"/>
  <c r="O59"/>
  <c r="N81" i="2"/>
  <c r="N80"/>
  <c r="N78"/>
  <c r="N71"/>
  <c r="N70"/>
  <c r="N69"/>
  <c r="N67"/>
  <c r="M63"/>
  <c r="M65" s="1"/>
  <c r="M73" s="1"/>
  <c r="M75" s="1"/>
  <c r="L63"/>
  <c r="L65" s="1"/>
  <c r="L73" s="1"/>
  <c r="L75" s="1"/>
  <c r="L83" s="1"/>
  <c r="K63"/>
  <c r="K65" s="1"/>
  <c r="K73" s="1"/>
  <c r="K75" s="1"/>
  <c r="K83" s="1"/>
  <c r="J63"/>
  <c r="J65" s="1"/>
  <c r="J73" s="1"/>
  <c r="J75" s="1"/>
  <c r="J83" s="1"/>
  <c r="I63"/>
  <c r="I65" s="1"/>
  <c r="I73" s="1"/>
  <c r="I75" s="1"/>
  <c r="I83" s="1"/>
  <c r="N61"/>
  <c r="N59"/>
  <c r="N58"/>
  <c r="N56"/>
  <c r="M43"/>
  <c r="A43"/>
  <c r="A85" s="1"/>
  <c r="N39"/>
  <c r="N38"/>
  <c r="N36"/>
  <c r="T31"/>
  <c r="S31"/>
  <c r="R31"/>
  <c r="Q31"/>
  <c r="P31"/>
  <c r="T21"/>
  <c r="S21"/>
  <c r="R21"/>
  <c r="Q21"/>
  <c r="P21"/>
  <c r="M23"/>
  <c r="M31" s="1"/>
  <c r="M33" s="1"/>
  <c r="L23"/>
  <c r="L31" s="1"/>
  <c r="L33" s="1"/>
  <c r="L41" s="1"/>
  <c r="K23"/>
  <c r="K31" s="1"/>
  <c r="K33" s="1"/>
  <c r="K41" s="1"/>
  <c r="J23"/>
  <c r="J31" s="1"/>
  <c r="J33" s="1"/>
  <c r="J41" s="1"/>
  <c r="I21"/>
  <c r="I23" s="1"/>
  <c r="I31" s="1"/>
  <c r="I33" s="1"/>
  <c r="I41" s="1"/>
  <c r="N14"/>
  <c r="N745" i="1"/>
  <c r="P398"/>
  <c r="N398"/>
  <c r="L398"/>
  <c r="J398"/>
  <c r="P387"/>
  <c r="N387"/>
  <c r="L387"/>
  <c r="J387"/>
  <c r="P375"/>
  <c r="N375"/>
  <c r="L375"/>
  <c r="J375"/>
  <c r="P161"/>
  <c r="P173" s="1"/>
  <c r="P179" s="1"/>
  <c r="P185" s="1"/>
  <c r="N161"/>
  <c r="N173" s="1"/>
  <c r="N179" s="1"/>
  <c r="N185" s="1"/>
  <c r="M161"/>
  <c r="L161"/>
  <c r="L173" s="1"/>
  <c r="L179" s="1"/>
  <c r="L185" s="1"/>
  <c r="J161"/>
  <c r="J173" s="1"/>
  <c r="J179" s="1"/>
  <c r="J185" s="1"/>
  <c r="A142"/>
  <c r="A421" s="1"/>
  <c r="J91"/>
  <c r="K61"/>
  <c r="K60"/>
  <c r="K59"/>
  <c r="J56"/>
  <c r="N56"/>
  <c r="N57" s="1"/>
  <c r="J50"/>
  <c r="J39"/>
  <c r="J40" s="1"/>
  <c r="J26"/>
  <c r="J19"/>
  <c r="M173" l="1"/>
  <c r="O173"/>
  <c r="J103"/>
  <c r="J109"/>
  <c r="L27"/>
  <c r="P27"/>
  <c r="N21" i="2"/>
  <c r="N23" s="1"/>
  <c r="N31" s="1"/>
  <c r="N33" s="1"/>
  <c r="N63"/>
  <c r="N65" s="1"/>
  <c r="N73" s="1"/>
  <c r="N75" s="1"/>
  <c r="J27" i="1"/>
  <c r="N58"/>
  <c r="L57"/>
  <c r="L58" s="1"/>
  <c r="L59" s="1"/>
  <c r="P57"/>
  <c r="P58" s="1"/>
  <c r="P59" s="1"/>
  <c r="N27"/>
  <c r="J57"/>
  <c r="J58" s="1"/>
  <c r="J61" s="1"/>
  <c r="J115"/>
  <c r="M35" i="2" s="1"/>
  <c r="M41" s="1"/>
  <c r="N61" i="1"/>
  <c r="L401"/>
  <c r="P401"/>
  <c r="J401"/>
  <c r="N401"/>
  <c r="O179" l="1"/>
  <c r="M179"/>
  <c r="P407"/>
  <c r="P409" s="1"/>
  <c r="N407"/>
  <c r="N409" s="1"/>
  <c r="J407"/>
  <c r="J409" s="1"/>
  <c r="L407"/>
  <c r="L409" s="1"/>
  <c r="N59"/>
  <c r="N35" i="2"/>
  <c r="N41" s="1"/>
  <c r="J59" i="1"/>
  <c r="I59"/>
  <c r="P61"/>
  <c r="L61"/>
  <c r="M185" l="1"/>
  <c r="O185"/>
  <c r="N43" i="2"/>
  <c r="N77"/>
  <c r="N83" s="1"/>
  <c r="M83"/>
  <c r="J59" i="6"/>
</calcChain>
</file>

<file path=xl/comments1.xml><?xml version="1.0" encoding="utf-8"?>
<comments xmlns="http://schemas.openxmlformats.org/spreadsheetml/2006/main">
  <authors>
    <author>PricewaterhouseCoopers</author>
  </authors>
  <commentList>
    <comment ref="R53" authorId="0">
      <text>
        <r>
          <rPr>
            <b/>
            <sz val="8"/>
            <color indexed="81"/>
            <rFont val="Tahoma"/>
            <family val="2"/>
          </rPr>
          <t>PricewaterhouseCoopers:</t>
        </r>
        <r>
          <rPr>
            <sz val="8"/>
            <color indexed="81"/>
            <rFont val="Tahoma"/>
            <family val="2"/>
          </rPr>
          <t xml:space="preserve">
suxen reclassification</t>
        </r>
      </text>
    </comment>
  </commentList>
</comments>
</file>

<file path=xl/sharedStrings.xml><?xml version="1.0" encoding="utf-8"?>
<sst xmlns="http://schemas.openxmlformats.org/spreadsheetml/2006/main" count="558" uniqueCount="265">
  <si>
    <t xml:space="preserve">Balance sheet </t>
  </si>
  <si>
    <t>(all amounts in Sri Lanka Rupees thousands)</t>
  </si>
  <si>
    <t>30 June 2010</t>
  </si>
  <si>
    <t>31 December 2009</t>
  </si>
  <si>
    <t>Group</t>
  </si>
  <si>
    <t>Company</t>
  </si>
  <si>
    <t>ASSETS</t>
  </si>
  <si>
    <t>Non-current assets</t>
  </si>
  <si>
    <t>Property, plant and equipment</t>
  </si>
  <si>
    <t>Intangible assets</t>
  </si>
  <si>
    <t>Investments in subsidiaries</t>
  </si>
  <si>
    <t>Nil</t>
  </si>
  <si>
    <t>Other investment</t>
  </si>
  <si>
    <t>Amount due from subsidiaries</t>
  </si>
  <si>
    <t>Current assets</t>
  </si>
  <si>
    <t>Inventories</t>
  </si>
  <si>
    <t>Trade and other receivables</t>
  </si>
  <si>
    <t>Cash and cash equivalents</t>
  </si>
  <si>
    <t>Total assets</t>
  </si>
  <si>
    <t xml:space="preserve">EQUITY </t>
  </si>
  <si>
    <t>Capital and reserves attributable</t>
  </si>
  <si>
    <t>to equity holders</t>
  </si>
  <si>
    <t>Stated capital</t>
  </si>
  <si>
    <t>ESOS Trust shares</t>
  </si>
  <si>
    <t>Dividend reserve - ESOS</t>
  </si>
  <si>
    <t>Revaluation reserve</t>
  </si>
  <si>
    <t xml:space="preserve">(Accumulated losses) / Retained earnings </t>
  </si>
  <si>
    <t>Total equity</t>
  </si>
  <si>
    <t>LIABILITIES</t>
  </si>
  <si>
    <t>Borrowings</t>
  </si>
  <si>
    <t>Deferred income tax liabilities</t>
  </si>
  <si>
    <t>Retirement benefit obligations</t>
  </si>
  <si>
    <t>Provision for other liabilities</t>
  </si>
  <si>
    <t>Deferred revenue</t>
  </si>
  <si>
    <t>Current liabilities</t>
  </si>
  <si>
    <t>Trade and other payables</t>
  </si>
  <si>
    <t>Current income tax liabilities</t>
  </si>
  <si>
    <t>Total liabilities</t>
  </si>
  <si>
    <t>Total equity and liabilities</t>
  </si>
  <si>
    <t xml:space="preserve">Net Asset per Share </t>
  </si>
  <si>
    <t>Income statement</t>
  </si>
  <si>
    <t>30 June 2009</t>
  </si>
  <si>
    <t>Revenue</t>
  </si>
  <si>
    <t>Direct costs</t>
  </si>
  <si>
    <t>Gross margin</t>
  </si>
  <si>
    <t>Other operating income</t>
  </si>
  <si>
    <t>Administrative expenses</t>
  </si>
  <si>
    <t>Distribution costs</t>
  </si>
  <si>
    <t>Operating profit / (loss)</t>
  </si>
  <si>
    <t>Finance costs - net</t>
  </si>
  <si>
    <t>Profit / (loss) before tax</t>
  </si>
  <si>
    <t>Profit / (loss) for the period</t>
  </si>
  <si>
    <t>Earnings / (loss) per share for profit / (loss) attributable to the equity holders of the Company during the period (expressed in Rs per share)</t>
  </si>
  <si>
    <t>-</t>
  </si>
  <si>
    <t>Basic</t>
  </si>
  <si>
    <t>Diluted</t>
  </si>
  <si>
    <t>(all amounts in Sri Lanka Rupees Thousands)</t>
  </si>
  <si>
    <t>Three months ended</t>
  </si>
  <si>
    <t>Turnover</t>
  </si>
  <si>
    <t>Administrative cost</t>
  </si>
  <si>
    <t>Operating  profit /(loss)</t>
  </si>
  <si>
    <t>Finance costs</t>
  </si>
  <si>
    <t>Profit / (Loss) before tax</t>
  </si>
  <si>
    <t>Cash flow statement</t>
  </si>
  <si>
    <t xml:space="preserve"> </t>
  </si>
  <si>
    <t>Cash flows from operating activities</t>
  </si>
  <si>
    <t>Cash generated from operations</t>
  </si>
  <si>
    <t>Interest received</t>
  </si>
  <si>
    <t>Interest paid</t>
  </si>
  <si>
    <t>Tax  / ESC paid</t>
  </si>
  <si>
    <t>Retirement benefit obligations paid</t>
  </si>
  <si>
    <t>Net cash generated from operating activities</t>
  </si>
  <si>
    <t>Cash flows from investing activities</t>
  </si>
  <si>
    <t>Purchases of property, plant and equipment</t>
  </si>
  <si>
    <t>Purchases of intangible assets</t>
  </si>
  <si>
    <t>Expenditure incurred on capital work-in-progress</t>
  </si>
  <si>
    <t>Investment instalment to SLINTEC</t>
  </si>
  <si>
    <t>Amount given / receipt of subsidiaries</t>
  </si>
  <si>
    <t>Proceeds from sale of property, plant and equipment</t>
  </si>
  <si>
    <t>Net cash used in investing activities</t>
  </si>
  <si>
    <t>Cash flows from financing activities</t>
  </si>
  <si>
    <t>Repayment of finance leases</t>
  </si>
  <si>
    <t>Repayment of borrowings</t>
  </si>
  <si>
    <t>Proceeds from borrowings</t>
  </si>
  <si>
    <t xml:space="preserve">Movement in cash and cash equivalents </t>
  </si>
  <si>
    <t>At start of period</t>
  </si>
  <si>
    <t>Exchange gains on cash and bank overdrafts</t>
  </si>
  <si>
    <t>At end of period</t>
  </si>
  <si>
    <t>Notes to the financial statements</t>
  </si>
  <si>
    <t xml:space="preserve">General information </t>
  </si>
  <si>
    <t>Issued ordinary shares of the Company have been listed on the Colombo Stock Exchange since 28 July 2005.</t>
  </si>
  <si>
    <t>2</t>
  </si>
  <si>
    <t>Basis of preparation</t>
  </si>
  <si>
    <t>3</t>
  </si>
  <si>
    <t>Accounting policies</t>
  </si>
  <si>
    <t>The accounting policies adopted are consistent with those of the annual financial statements for the year ended 31 December 2009.</t>
  </si>
  <si>
    <t>Notes to the financial statements (Contd)</t>
  </si>
  <si>
    <t>Comparatives</t>
  </si>
  <si>
    <t>Where necessary, comparative figures have been adjusted to conform with changes in presentation in the current period.</t>
  </si>
  <si>
    <t>Market price per share</t>
  </si>
  <si>
    <t>Rs.</t>
  </si>
  <si>
    <t>Highest</t>
  </si>
  <si>
    <t>Lowest</t>
  </si>
  <si>
    <t>Last traded</t>
  </si>
  <si>
    <t>20 largest shareholders of the Company</t>
  </si>
  <si>
    <t>Name of Shareholder</t>
  </si>
  <si>
    <t xml:space="preserve">No. of Shares </t>
  </si>
  <si>
    <t>% Holding</t>
  </si>
  <si>
    <t>HSBC - BBH - Genesis Smaller Companies</t>
  </si>
  <si>
    <t>Dialog Telekom Employees ESOS Trust</t>
  </si>
  <si>
    <t>Employees Provident Fund</t>
  </si>
  <si>
    <t>HSBC-JPMCB-EMG Mkts Growt Fund</t>
  </si>
  <si>
    <t xml:space="preserve">HSBC-International Finance Corporation </t>
  </si>
  <si>
    <t xml:space="preserve">HSBC-BBH-Genesis Emerging Markets Opportunities Fund </t>
  </si>
  <si>
    <t>HSBC-JPMCB-Scottish Orl Sml Tr</t>
  </si>
  <si>
    <t>Citibank London S/A Rbs as Dep for Fs Global Emer</t>
  </si>
  <si>
    <t>HSBC-SSBT- South Asia Portfolio</t>
  </si>
  <si>
    <t>Bank Of Ceylon a/c Ceybank Unit Trust</t>
  </si>
  <si>
    <t xml:space="preserve">BNY-CF Ruffer Investment Funds </t>
  </si>
  <si>
    <t>Citibank London S/A Rbs as Dep for Fs Asia Pacific</t>
  </si>
  <si>
    <t>Sri Lanka Insurance Corporation Ltd-General Fund</t>
  </si>
  <si>
    <t>Taprobane Holdings Ltd</t>
  </si>
  <si>
    <t>HSBC-JPMCB-Coal Staff Superannuation Trstes 'Lt</t>
  </si>
  <si>
    <t>Bank Of New York-Stewart Ivory-Fifth Third Bank- Oh</t>
  </si>
  <si>
    <t>Public shareholding</t>
  </si>
  <si>
    <r>
      <t xml:space="preserve">Directors’ Shareholdings </t>
    </r>
    <r>
      <rPr>
        <sz val="10"/>
        <rFont val="Arial"/>
        <family val="2"/>
      </rPr>
      <t> </t>
    </r>
  </si>
  <si>
    <t xml:space="preserve">Dr Shridhir Sariputta Hansa Wijayasuriya           </t>
  </si>
  <si>
    <t>Mr. Moksevi Rasingh Prelis            </t>
  </si>
  <si>
    <t>Mr. Mohamed Vazir Muhsin</t>
  </si>
  <si>
    <t>None of the Directors other than those disclosed above hold any shares in the Company.</t>
  </si>
  <si>
    <t>Contingencies</t>
  </si>
  <si>
    <t>Events after the Balance sheet date</t>
  </si>
  <si>
    <t>No circumstances have arisen since the balance sheet date, which would require adjustments to or disclosure in the financial statements.</t>
  </si>
  <si>
    <t xml:space="preserve">Statement of changes in equity </t>
  </si>
  <si>
    <t>Attributable to equity holders of the Company</t>
  </si>
  <si>
    <t>Retained</t>
  </si>
  <si>
    <t>Shares</t>
  </si>
  <si>
    <t>earnings /</t>
  </si>
  <si>
    <t>Stated</t>
  </si>
  <si>
    <t>in</t>
  </si>
  <si>
    <t xml:space="preserve">Dividend </t>
  </si>
  <si>
    <t>Revaluation</t>
  </si>
  <si>
    <t xml:space="preserve">(Accumulated </t>
  </si>
  <si>
    <t>Note</t>
  </si>
  <si>
    <t>capital</t>
  </si>
  <si>
    <t>ESOS trust</t>
  </si>
  <si>
    <t>reserve</t>
  </si>
  <si>
    <t xml:space="preserve"> losses)</t>
  </si>
  <si>
    <t>Total</t>
  </si>
  <si>
    <t>Balance at 1 January 2009</t>
  </si>
  <si>
    <t>Net loss</t>
  </si>
  <si>
    <t>Redemption of rated cumulative redeemable preference shares</t>
  </si>
  <si>
    <t>Depreciation transfer</t>
  </si>
  <si>
    <t>Dividend  to rated cumulative redeemable preference shares</t>
  </si>
  <si>
    <t>Balance as at 30 June 2009</t>
  </si>
  <si>
    <t>Balance at 1 July 2009</t>
  </si>
  <si>
    <t>Dividend to rated cumulative redeemable preference shares</t>
  </si>
  <si>
    <t>Balance as at 31 December 2009</t>
  </si>
  <si>
    <t>Balance at 1 January 2010</t>
  </si>
  <si>
    <t>Balance as at 30  June 2010</t>
  </si>
  <si>
    <t xml:space="preserve">Company </t>
  </si>
  <si>
    <t>earnings</t>
  </si>
  <si>
    <t>Net profit</t>
  </si>
  <si>
    <t>Balance at 31 December 2009</t>
  </si>
  <si>
    <t>Current tax receivables</t>
  </si>
  <si>
    <t>Non-current liabilities</t>
  </si>
  <si>
    <t>I certify that these financial statements have been prepared in compliance with the requirements of the Companies Act, No. 07 of 2007.</t>
  </si>
  <si>
    <t xml:space="preserve">Six months ended </t>
  </si>
  <si>
    <t>CONSOLIDATED INTERIM FINANCIAL</t>
  </si>
  <si>
    <t>30 JUNE 2010</t>
  </si>
  <si>
    <t xml:space="preserve">INFORMATION FOR THE SECOND QUARTER ENDED </t>
  </si>
  <si>
    <t>Revaluation of land and building</t>
  </si>
  <si>
    <t>Deferred tax attributable to revaluation surplus</t>
  </si>
  <si>
    <t>(all amounts in Sri Lanka Rupees thousands unless otherwise stated)</t>
  </si>
  <si>
    <t>DIALOG AXIATA PLC (FORMERLY KNOWN AS DIALOG TELEKOM PLC) AND ITS SUBSIDIARIES</t>
  </si>
  <si>
    <t>Dialog Axiata PLC (Formerly known as Dialog Telekom PLC) ("the Company”) and its subsidiaries (together “the Group”) provide communication (mobile, internet, international gateway, data and backbone, fixed wireless and transmission infrastructure) and media related services.</t>
  </si>
  <si>
    <t>The Company is a public limited liability company incorporated and domiciled in Sri Lanka and listed on the Colombo Stock Exchange. The registered office of the Company is located at 475, Union Place, Colombo 2.</t>
  </si>
  <si>
    <t>The condensed interim consolidated financial information of Dialog Axiata PLC (Formerly known as Dialog Telekom PLC)  for the periods ended 30 June 2010 has been prepared in accordance with Sri Lanka Accounting Standard 35 “Interim Financial Reporting”. The interim consolidated financial information should be read in conjunction with the annual financial statements for the year ended 31 December 2009.</t>
  </si>
  <si>
    <t xml:space="preserve">Stated Capital of the Company consist of  8,143,778,405 ordinary shares and  2,500,000,000 rated cumulative redeemable preference shares at balance sheet date. </t>
  </si>
  <si>
    <t>1,250,000,000 rated cumulative redeemable preference shares were redeemed during the six months period ended 30 June 2010, to the value of Rs 1,250,000,000.</t>
  </si>
  <si>
    <t>2010</t>
  </si>
  <si>
    <t>2009</t>
  </si>
  <si>
    <t>The percentage of public shareholding at 30th June 2010 was 14.73% (14.73%  as at 31 December 2009), calculated as per the listing rules of the  Colombo Stock Exchange.</t>
  </si>
  <si>
    <t xml:space="preserve">The details of shares held by the Directors and their spouses at 30 June 2010 are as follows: </t>
  </si>
  <si>
    <t>There has not been a significant change in the nature of the contingent liabilities, which were disclosed in the Annual Report for the year ended 31 December 2009.</t>
  </si>
  <si>
    <t>For the three months period ended 30 June</t>
  </si>
  <si>
    <t>The notes on pages 7 to 12 form an integral part of these financial statements.</t>
  </si>
  <si>
    <t>Dividends to rated cumulative redeemable preference shares</t>
  </si>
  <si>
    <t>Six months ended</t>
  </si>
  <si>
    <t>Taxation</t>
  </si>
  <si>
    <t>(Decrease) / increase</t>
  </si>
  <si>
    <t xml:space="preserve">Segment information </t>
  </si>
  <si>
    <t>(a)</t>
  </si>
  <si>
    <t xml:space="preserve">Primary reporting format - business segments </t>
  </si>
  <si>
    <t>o    The segment results for the period ended 30 June 2010  are as follows:</t>
  </si>
  <si>
    <t>Transmission &amp; Infrastructure</t>
  </si>
  <si>
    <t>Entertainment &amp; Media</t>
  </si>
  <si>
    <t>Total segmental revenue</t>
  </si>
  <si>
    <t>Inter-segment revenue</t>
  </si>
  <si>
    <t>Revenue from external customers</t>
  </si>
  <si>
    <t>Finance income</t>
  </si>
  <si>
    <t xml:space="preserve">Finance costs - net </t>
  </si>
  <si>
    <t>Loss before income tax</t>
  </si>
  <si>
    <t xml:space="preserve">Income tax expense </t>
  </si>
  <si>
    <t>o      Other segment items included in the income statement are as follows:</t>
  </si>
  <si>
    <t>Unallocated</t>
  </si>
  <si>
    <t>Depreciation</t>
  </si>
  <si>
    <t xml:space="preserve">Amortization </t>
  </si>
  <si>
    <t>Assets</t>
  </si>
  <si>
    <t>Liabilities</t>
  </si>
  <si>
    <t>Capital expenditure</t>
  </si>
  <si>
    <t>Profit before income tax</t>
  </si>
  <si>
    <t>o      The segment assets and liabilities at 31 December 2009 and capital expenditure for the year then ended are as follows:</t>
  </si>
  <si>
    <t>DBN Reclassification</t>
  </si>
  <si>
    <t>IB intersegment liabilities corrected &amp; adjustments below</t>
  </si>
  <si>
    <t>Comparative reclassification</t>
  </si>
  <si>
    <t>Welfare Society</t>
  </si>
  <si>
    <t>Exp Clear Ann Pay</t>
  </si>
  <si>
    <t>reclassify printing &amp; stationery</t>
  </si>
  <si>
    <t>DBN</t>
  </si>
  <si>
    <t>DTV</t>
  </si>
  <si>
    <t>Net</t>
  </si>
  <si>
    <t>I</t>
  </si>
  <si>
    <t>C</t>
  </si>
  <si>
    <t>Fixed Telephony, Data &amp; ISP</t>
  </si>
  <si>
    <t xml:space="preserve"> Global Operations</t>
  </si>
  <si>
    <t>Cellular Operations</t>
  </si>
  <si>
    <t>Operating profit / (loss) segment results</t>
  </si>
  <si>
    <t>Impairement (reversal) / charge</t>
  </si>
  <si>
    <t>o    The segment results for the period ended 30 June 2009 are as follows:</t>
  </si>
  <si>
    <t>Profit for the period</t>
  </si>
  <si>
    <t>Loss for the period</t>
  </si>
  <si>
    <t>Segment information (Contd)</t>
  </si>
  <si>
    <t>TDC disbursement received</t>
  </si>
  <si>
    <t>Net cash (used in) / generated from financing activities</t>
  </si>
  <si>
    <t>Net (decrease) / increase in cash and cash equivalents</t>
  </si>
  <si>
    <t>Reversal of provision for Voluntary Resignation Scheme</t>
  </si>
  <si>
    <t>Trading inventory provision</t>
  </si>
  <si>
    <t>Operating (loss) / profit segment results</t>
  </si>
  <si>
    <t>Impairement charge</t>
  </si>
  <si>
    <t>Provision for Voluntary Resignation Scheme</t>
  </si>
  <si>
    <t>Axiata Investments (Labuan) Limited (Formerly known as TM International (L) Limited)</t>
  </si>
  <si>
    <t>Sri Lanka Insurance Corporation Limited - Life Fund</t>
  </si>
  <si>
    <t>HSBC-JPMLU-Capital Intl Emf</t>
  </si>
  <si>
    <t>Mr. A.L. Devasurendra</t>
  </si>
  <si>
    <t xml:space="preserve"> Signed</t>
  </si>
  <si>
    <t xml:space="preserve">     Signed</t>
  </si>
  <si>
    <t>……………………………</t>
  </si>
  <si>
    <t xml:space="preserve">     …………………..</t>
  </si>
  <si>
    <t>Dr. S. S. H. Wijayasuriya</t>
  </si>
  <si>
    <t xml:space="preserve">  Lalith Fernando</t>
  </si>
  <si>
    <t>Director/Group Chief Executive</t>
  </si>
  <si>
    <t xml:space="preserve">    Director</t>
  </si>
  <si>
    <t xml:space="preserve">   Group Financial Controller</t>
  </si>
  <si>
    <t xml:space="preserve">   …………………………</t>
  </si>
  <si>
    <t xml:space="preserve">   Signed</t>
  </si>
  <si>
    <t xml:space="preserve">    J. C. B. Dhanapala</t>
  </si>
  <si>
    <t>The Board of Directors is responsible for the preparation and presentation of these financial statements. These financial statements were approved by the Board of Directors on 26 July 2010.</t>
  </si>
  <si>
    <t xml:space="preserve">DIALOG AXIATA PLC (FORMERLY KNOWN AS DIALOG TELEKOM PLC) AND ITS SUBSIDIARIES                               </t>
  </si>
  <si>
    <t>Page 4</t>
  </si>
  <si>
    <t>Page 7</t>
  </si>
  <si>
    <t>Page 8</t>
  </si>
  <si>
    <t>Page 9</t>
  </si>
  <si>
    <t>Page 5</t>
  </si>
  <si>
    <t>o      The segment assets and liabilities at 30 June 2010 and capital expenditure for the period then ended are as follows:</t>
  </si>
</sst>
</file>

<file path=xl/styles.xml><?xml version="1.0" encoding="utf-8"?>
<styleSheet xmlns="http://schemas.openxmlformats.org/spreadsheetml/2006/main">
  <numFmts count="46">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409]d\-mmm\-yyyy;@"/>
    <numFmt numFmtId="166" formatCode="#,##0.0_);\(#,##0.0\)"/>
    <numFmt numFmtId="167" formatCode="#,##0.0_);\(#,##0.0\);#,##0.0_);@_)"/>
    <numFmt numFmtId="168" formatCode="&quot;£&quot;_(#,##0.00_);&quot;£&quot;\(#,##0.00\)"/>
    <numFmt numFmtId="169" formatCode="&quot;£&quot;_(#,##0.00_);&quot;£&quot;\(#,##0.00\);&quot;£&quot;_(0.00_);@_)"/>
    <numFmt numFmtId="170" formatCode="&quot;$&quot;_(#,##0.00_);&quot;$&quot;\(#,##0.00\)"/>
    <numFmt numFmtId="171" formatCode="#,##0.00_);\(#,##0.00\);0.00_);@_)"/>
    <numFmt numFmtId="172" formatCode="\€_(#,##0.00_);\€\(#,##0.00\);\€_(0.00_);@_)"/>
    <numFmt numFmtId="173" formatCode="#,##0.0_)\x;\(#,##0.0\)\x"/>
    <numFmt numFmtId="174" formatCode="#,##0.0_)\x;\(#,##0.0\)\x;0.0_)\x;@_)_x"/>
    <numFmt numFmtId="175" formatCode="#,##0.0_)_x;\(#,##0.0\)_x"/>
    <numFmt numFmtId="176" formatCode="#,##0.0_)_x;\(#,##0.0\)_x;0.0_)_x;@_)_x"/>
    <numFmt numFmtId="177" formatCode="0.0_)\%;\(0.0\)\%"/>
    <numFmt numFmtId="178" formatCode="0.0_)%;\(0.0\)%"/>
    <numFmt numFmtId="179" formatCode="0.0_)\%;\(0.0\)\%;0.0_)\%;@_)_%"/>
    <numFmt numFmtId="180" formatCode="#,##0.0_)_%;\(#,##0.0\)_%"/>
    <numFmt numFmtId="181" formatCode="#,##0.0_)_%;\(#,##0.0\)_%;0.0_)_%;@_)_%"/>
    <numFmt numFmtId="182" formatCode="#,##0;\-#,##0;&quot;-&quot;"/>
    <numFmt numFmtId="183" formatCode="_(* #,##0_);[Red]_(* \(#,##0\);_(* &quot;&quot;&quot;&quot;&quot;&quot;&quot;&quot;\ \-\ &quot;&quot;&quot;&quot;&quot;&quot;&quot;&quot;_);_(@_)"/>
    <numFmt numFmtId="184" formatCode="_(* #,##0,_);[Red]_(* \(#,##0,\);_(* &quot;&quot;&quot;&quot;&quot;&quot;&quot;&quot;\ \-\ &quot;&quot;&quot;&quot;&quot;&quot;&quot;&quot;_);_(@_)"/>
    <numFmt numFmtId="185" formatCode="0%;\(0%\);;"/>
    <numFmt numFmtId="186" formatCode="0%;\(0%\);&quot;-&quot;"/>
    <numFmt numFmtId="187" formatCode="#,##0_);[Red]\(#,##0\);&quot;-&quot;"/>
    <numFmt numFmtId="188" formatCode="#,##0.0_);\(#,##0.0\);\-_)"/>
    <numFmt numFmtId="189" formatCode="&quot;$&quot;#,##0.00;[Red]\-&quot;$&quot;#,##0.00"/>
    <numFmt numFmtId="190" formatCode="mmmm\-yy"/>
    <numFmt numFmtId="191" formatCode="mmm\-d\-yyyy"/>
    <numFmt numFmtId="192" formatCode="mmm\-yyyy"/>
    <numFmt numFmtId="193" formatCode="mmm\ yyyy"/>
    <numFmt numFmtId="194" formatCode="_([$€-2]* #,##0.00_);_([$€-2]* \(#,##0.00\);_([$€-2]* &quot;-&quot;??_)"/>
    <numFmt numFmtId="195" formatCode="_(* #,##0.0,_);\(#,##0.0,\);_(* &quot;-&quot;??_)"/>
    <numFmt numFmtId="196" formatCode="_-* #,##0.00_-;_-* #,##0.00\-;_-* &quot;-&quot;??_-;_-@_-"/>
    <numFmt numFmtId="197" formatCode="0%;\(0%\)"/>
    <numFmt numFmtId="198" formatCode="0.00_)"/>
    <numFmt numFmtId="199" formatCode="#,##0;\(#,##0\)"/>
    <numFmt numFmtId="200" formatCode="*-"/>
    <numFmt numFmtId="201" formatCode="*\&quot;-&quot;"/>
    <numFmt numFmtId="202" formatCode="_-* #,##0.00_-;\-* #,##0.00_-;_-* &quot;-&quot;??_-;_-@_-"/>
    <numFmt numFmtId="203" formatCode="_-&quot;£&quot;* #,##0.00_-;\-&quot;£&quot;* #,##0.00_-;_-&quot;£&quot;* &quot;-&quot;??_-;_-@_-"/>
    <numFmt numFmtId="204" formatCode="_(* #,##0.000_);_(* \(#,##0.000\);_(* &quot;-&quot;??_);_(@_)"/>
  </numFmts>
  <fonts count="159">
    <font>
      <sz val="11"/>
      <color theme="1"/>
      <name val="Calibri"/>
      <family val="2"/>
      <scheme val="minor"/>
    </font>
    <font>
      <sz val="11"/>
      <color theme="1"/>
      <name val="Calibri"/>
      <family val="2"/>
      <scheme val="minor"/>
    </font>
    <font>
      <b/>
      <sz val="18"/>
      <color theme="3"/>
      <name val="Cambria"/>
      <family val="2"/>
      <scheme val="major"/>
    </font>
    <font>
      <sz val="10"/>
      <name val="Arial"/>
      <family val="2"/>
    </font>
    <font>
      <b/>
      <sz val="14"/>
      <name val="Times New Roman"/>
      <family val="1"/>
    </font>
    <font>
      <sz val="10"/>
      <name val="Helv"/>
    </font>
    <font>
      <b/>
      <sz val="12"/>
      <name val="Times New Roman"/>
      <family val="1"/>
    </font>
    <font>
      <b/>
      <sz val="12"/>
      <name val="Arial"/>
      <family val="2"/>
    </font>
    <font>
      <b/>
      <sz val="10"/>
      <name val="Arial"/>
      <family val="2"/>
    </font>
    <font>
      <b/>
      <sz val="10"/>
      <name val="Helv"/>
    </font>
    <font>
      <b/>
      <sz val="10"/>
      <color indexed="9"/>
      <name val="Arial"/>
      <family val="2"/>
    </font>
    <font>
      <b/>
      <sz val="10"/>
      <color theme="0"/>
      <name val="Arial"/>
      <family val="2"/>
    </font>
    <font>
      <sz val="10"/>
      <color theme="0"/>
      <name val="Arial"/>
      <family val="2"/>
    </font>
    <font>
      <b/>
      <sz val="12"/>
      <name val="Helv"/>
    </font>
    <font>
      <sz val="12"/>
      <name val="Helv"/>
    </font>
    <font>
      <sz val="12"/>
      <name val="Arial"/>
      <family val="2"/>
    </font>
    <font>
      <b/>
      <sz val="9"/>
      <name val="Arial"/>
      <family val="2"/>
    </font>
    <font>
      <b/>
      <sz val="14"/>
      <name val="Arial"/>
      <family val="2"/>
    </font>
    <font>
      <sz val="10"/>
      <color indexed="10"/>
      <name val="Arial"/>
      <family val="2"/>
    </font>
    <font>
      <sz val="8"/>
      <name val="Arial"/>
      <family val="2"/>
    </font>
    <font>
      <b/>
      <sz val="10"/>
      <color indexed="8"/>
      <name val="Arial"/>
      <family val="2"/>
    </font>
    <font>
      <sz val="10"/>
      <color rgb="FFFF0000"/>
      <name val="Arial"/>
      <family val="2"/>
    </font>
    <font>
      <b/>
      <sz val="8"/>
      <color indexed="81"/>
      <name val="Tahoma"/>
      <family val="2"/>
    </font>
    <font>
      <sz val="8"/>
      <color indexed="81"/>
      <name val="Tahoma"/>
      <family val="2"/>
    </font>
    <font>
      <sz val="10"/>
      <color indexed="10"/>
      <name val="Helv"/>
    </font>
    <font>
      <b/>
      <sz val="12"/>
      <color indexed="10"/>
      <name val="Times New Roman"/>
      <family val="1"/>
    </font>
    <font>
      <sz val="10"/>
      <color indexed="8"/>
      <name val="Arial"/>
      <family val="2"/>
    </font>
    <font>
      <b/>
      <sz val="10"/>
      <color indexed="10"/>
      <name val="Arial"/>
      <family val="2"/>
    </font>
    <font>
      <b/>
      <sz val="8"/>
      <name val="Arial"/>
      <family val="2"/>
    </font>
    <font>
      <b/>
      <sz val="10"/>
      <color indexed="10"/>
      <name val="Helv"/>
    </font>
    <font>
      <sz val="11"/>
      <color indexed="8"/>
      <name val="Calibri"/>
      <family val="2"/>
    </font>
    <font>
      <sz val="10"/>
      <color indexed="8"/>
      <name val="MS Sans Serif"/>
      <family val="2"/>
    </font>
    <font>
      <sz val="10"/>
      <name val="Helv"/>
      <charset val="204"/>
    </font>
    <font>
      <sz val="12"/>
      <name val="Times New Roman"/>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theme="1"/>
      <name val="Trebuchet MS"/>
      <family val="2"/>
    </font>
    <font>
      <sz val="10"/>
      <color indexed="8"/>
      <name val="Book Antiqua"/>
      <family val="2"/>
    </font>
    <font>
      <sz val="10"/>
      <color theme="1"/>
      <name val="Book Antiqua"/>
      <family val="2"/>
    </font>
    <font>
      <sz val="10"/>
      <color indexed="8"/>
      <name val="Trebuchet MS"/>
      <family val="2"/>
    </font>
    <font>
      <sz val="11"/>
      <color theme="1"/>
      <name val="Times New Roman"/>
      <family val="2"/>
    </font>
    <font>
      <sz val="11"/>
      <color indexed="9"/>
      <name val="Calibri"/>
      <family val="2"/>
    </font>
    <font>
      <sz val="10"/>
      <color indexed="9"/>
      <name val="Book Antiqua"/>
      <family val="2"/>
    </font>
    <font>
      <sz val="10"/>
      <color theme="0"/>
      <name val="Book Antiqua"/>
      <family val="2"/>
    </font>
    <font>
      <sz val="11"/>
      <color theme="0"/>
      <name val="Times New Roman"/>
      <family val="2"/>
    </font>
    <font>
      <sz val="10"/>
      <color theme="0"/>
      <name val="Trebuchet MS"/>
      <family val="2"/>
    </font>
    <font>
      <sz val="11"/>
      <color indexed="20"/>
      <name val="Calibri"/>
      <family val="2"/>
    </font>
    <font>
      <sz val="10"/>
      <color indexed="20"/>
      <name val="Book Antiqua"/>
      <family val="2"/>
    </font>
    <font>
      <sz val="10"/>
      <color rgb="FF9C0006"/>
      <name val="Book Antiqua"/>
      <family val="2"/>
    </font>
    <font>
      <sz val="11"/>
      <color rgb="FF9C0006"/>
      <name val="Times New Roman"/>
      <family val="2"/>
    </font>
    <font>
      <sz val="10"/>
      <color rgb="FF9C0006"/>
      <name val="Trebuchet MS"/>
      <family val="2"/>
    </font>
    <font>
      <b/>
      <sz val="11"/>
      <color indexed="52"/>
      <name val="Calibri"/>
      <family val="2"/>
    </font>
    <font>
      <b/>
      <sz val="10"/>
      <color indexed="52"/>
      <name val="Book Antiqua"/>
      <family val="2"/>
    </font>
    <font>
      <b/>
      <sz val="10"/>
      <color rgb="FFFA7D00"/>
      <name val="Book Antiqua"/>
      <family val="2"/>
    </font>
    <font>
      <b/>
      <sz val="11"/>
      <color rgb="FFFA7D00"/>
      <name val="Times New Roman"/>
      <family val="2"/>
    </font>
    <font>
      <b/>
      <sz val="10"/>
      <color rgb="FFFA7D00"/>
      <name val="Trebuchet MS"/>
      <family val="2"/>
    </font>
    <font>
      <b/>
      <sz val="11"/>
      <color indexed="9"/>
      <name val="Calibri"/>
      <family val="2"/>
    </font>
    <font>
      <b/>
      <sz val="10"/>
      <color indexed="9"/>
      <name val="Book Antiqua"/>
      <family val="2"/>
    </font>
    <font>
      <b/>
      <sz val="10"/>
      <color theme="0"/>
      <name val="Book Antiqua"/>
      <family val="2"/>
    </font>
    <font>
      <b/>
      <sz val="11"/>
      <color theme="0"/>
      <name val="Times New Roman"/>
      <family val="2"/>
    </font>
    <font>
      <b/>
      <sz val="10"/>
      <color theme="0"/>
      <name val="Trebuchet MS"/>
      <family val="2"/>
    </font>
    <font>
      <b/>
      <sz val="10"/>
      <name val="Arial Narrow"/>
      <family val="2"/>
    </font>
    <font>
      <b/>
      <sz val="10"/>
      <name val="Tms Rmn"/>
    </font>
    <font>
      <sz val="10"/>
      <name val="Trebuchet MS"/>
      <family val="2"/>
    </font>
    <font>
      <sz val="10"/>
      <name val="Book Antiqua"/>
      <family val="1"/>
    </font>
    <font>
      <sz val="10"/>
      <color theme="1"/>
      <name val="Calibri"/>
      <family val="2"/>
    </font>
    <font>
      <sz val="8"/>
      <name val="Trebuchet MS"/>
      <family val="2"/>
    </font>
    <font>
      <sz val="10"/>
      <color indexed="22"/>
      <name val="MS Sans Serif"/>
      <family val="2"/>
    </font>
    <font>
      <sz val="10"/>
      <color indexed="24"/>
      <name val="Arial"/>
      <family val="2"/>
    </font>
    <font>
      <b/>
      <i/>
      <sz val="12"/>
      <color indexed="17"/>
      <name val="Arial"/>
      <family val="2"/>
    </font>
    <font>
      <sz val="24"/>
      <name val="Arial"/>
      <family val="2"/>
    </font>
    <font>
      <sz val="11"/>
      <name val="ＭＳ Ｐゴシック"/>
      <family val="3"/>
      <charset val="128"/>
    </font>
    <font>
      <sz val="12"/>
      <name val="Tms Rmn"/>
    </font>
    <font>
      <sz val="10"/>
      <color indexed="12"/>
      <name val="Arial"/>
      <family val="2"/>
    </font>
    <font>
      <b/>
      <sz val="10"/>
      <color indexed="33"/>
      <name val="Helv"/>
    </font>
    <font>
      <i/>
      <sz val="11"/>
      <color indexed="23"/>
      <name val="Calibri"/>
      <family val="2"/>
    </font>
    <font>
      <sz val="10"/>
      <color rgb="FF7F7F7F"/>
      <name val="Trebuchet MS"/>
      <family val="2"/>
    </font>
    <font>
      <i/>
      <sz val="10"/>
      <color indexed="23"/>
      <name val="Book Antiqua"/>
      <family val="2"/>
    </font>
    <font>
      <i/>
      <sz val="10"/>
      <color rgb="FF7F7F7F"/>
      <name val="Book Antiqua"/>
      <family val="2"/>
    </font>
    <font>
      <i/>
      <sz val="11"/>
      <color rgb="FF7F7F7F"/>
      <name val="Times New Roman"/>
      <family val="2"/>
    </font>
    <font>
      <i/>
      <sz val="10"/>
      <color rgb="FF7F7F7F"/>
      <name val="Trebuchet MS"/>
      <family val="2"/>
    </font>
    <font>
      <sz val="11"/>
      <color indexed="17"/>
      <name val="Calibri"/>
      <family val="2"/>
    </font>
    <font>
      <sz val="10"/>
      <color rgb="FF006100"/>
      <name val="Trebuchet MS"/>
      <family val="2"/>
    </font>
    <font>
      <sz val="10"/>
      <color indexed="17"/>
      <name val="Book Antiqua"/>
      <family val="2"/>
    </font>
    <font>
      <sz val="10"/>
      <color rgb="FF006100"/>
      <name val="Book Antiqua"/>
      <family val="2"/>
    </font>
    <font>
      <sz val="11"/>
      <color rgb="FF006100"/>
      <name val="Times New Roman"/>
      <family val="2"/>
    </font>
    <font>
      <b/>
      <sz val="15"/>
      <color indexed="56"/>
      <name val="Calibri"/>
      <family val="2"/>
    </font>
    <font>
      <sz val="10"/>
      <color theme="3"/>
      <name val="Trebuchet MS"/>
      <family val="2"/>
    </font>
    <font>
      <b/>
      <sz val="18"/>
      <color indexed="24"/>
      <name val="Arial"/>
      <family val="2"/>
    </font>
    <font>
      <b/>
      <sz val="15"/>
      <color indexed="62"/>
      <name val="Book Antiqua"/>
      <family val="2"/>
    </font>
    <font>
      <b/>
      <sz val="15"/>
      <color theme="3"/>
      <name val="Book Antiqua"/>
      <family val="2"/>
    </font>
    <font>
      <b/>
      <sz val="15"/>
      <color theme="3"/>
      <name val="Times New Roman"/>
      <family val="2"/>
    </font>
    <font>
      <b/>
      <sz val="15"/>
      <color theme="3"/>
      <name val="Trebuchet MS"/>
      <family val="2"/>
    </font>
    <font>
      <b/>
      <sz val="13"/>
      <color indexed="56"/>
      <name val="Calibri"/>
      <family val="2"/>
    </font>
    <font>
      <b/>
      <sz val="12"/>
      <color indexed="24"/>
      <name val="Arial"/>
      <family val="2"/>
    </font>
    <font>
      <b/>
      <sz val="13"/>
      <color indexed="62"/>
      <name val="Book Antiqua"/>
      <family val="2"/>
    </font>
    <font>
      <b/>
      <sz val="13"/>
      <color theme="3"/>
      <name val="Book Antiqua"/>
      <family val="2"/>
    </font>
    <font>
      <b/>
      <sz val="13"/>
      <color theme="3"/>
      <name val="Times New Roman"/>
      <family val="2"/>
    </font>
    <font>
      <b/>
      <sz val="13"/>
      <color theme="3"/>
      <name val="Trebuchet MS"/>
      <family val="2"/>
    </font>
    <font>
      <b/>
      <sz val="11"/>
      <color indexed="56"/>
      <name val="Calibri"/>
      <family val="2"/>
    </font>
    <font>
      <b/>
      <sz val="11"/>
      <color indexed="62"/>
      <name val="Book Antiqua"/>
      <family val="2"/>
    </font>
    <font>
      <b/>
      <sz val="11"/>
      <color theme="3"/>
      <name val="Book Antiqua"/>
      <family val="2"/>
    </font>
    <font>
      <b/>
      <sz val="11"/>
      <color theme="3"/>
      <name val="Times New Roman"/>
      <family val="2"/>
    </font>
    <font>
      <b/>
      <sz val="11"/>
      <color theme="3"/>
      <name val="Trebuchet MS"/>
      <family val="2"/>
    </font>
    <font>
      <u/>
      <sz val="10"/>
      <color indexed="12"/>
      <name val="Helv"/>
    </font>
    <font>
      <u/>
      <sz val="10"/>
      <color indexed="12"/>
      <name val="Arial"/>
      <family val="2"/>
    </font>
    <font>
      <sz val="11"/>
      <color indexed="62"/>
      <name val="Calibri"/>
      <family val="2"/>
    </font>
    <font>
      <sz val="10"/>
      <color rgb="FF3F3F76"/>
      <name val="Trebuchet MS"/>
      <family val="2"/>
    </font>
    <font>
      <sz val="10"/>
      <color indexed="62"/>
      <name val="Book Antiqua"/>
      <family val="2"/>
    </font>
    <font>
      <sz val="10"/>
      <color rgb="FF3F3F76"/>
      <name val="Book Antiqua"/>
      <family val="2"/>
    </font>
    <font>
      <sz val="11"/>
      <color rgb="FF3F3F76"/>
      <name val="Times New Roman"/>
      <family val="2"/>
    </font>
    <font>
      <b/>
      <sz val="14"/>
      <name val="Tms Rmn"/>
    </font>
    <font>
      <u/>
      <sz val="10"/>
      <color indexed="36"/>
      <name val="Helv"/>
    </font>
    <font>
      <sz val="10"/>
      <color indexed="14"/>
      <name val="Arial"/>
      <family val="2"/>
    </font>
    <font>
      <sz val="11"/>
      <color indexed="52"/>
      <name val="Calibri"/>
      <family val="2"/>
    </font>
    <font>
      <sz val="10"/>
      <color indexed="52"/>
      <name val="Book Antiqua"/>
      <family val="2"/>
    </font>
    <font>
      <sz val="10"/>
      <color rgb="FFFA7D00"/>
      <name val="Book Antiqua"/>
      <family val="2"/>
    </font>
    <font>
      <sz val="10"/>
      <color rgb="FFFA7D00"/>
      <name val="Trebuchet MS"/>
      <family val="2"/>
    </font>
    <font>
      <sz val="11"/>
      <color rgb="FFFA7D00"/>
      <name val="Times New Roman"/>
      <family val="2"/>
    </font>
    <font>
      <sz val="10"/>
      <name val="MS Sans Serif"/>
      <family val="2"/>
    </font>
    <font>
      <sz val="11"/>
      <color indexed="60"/>
      <name val="Calibri"/>
      <family val="2"/>
    </font>
    <font>
      <sz val="10"/>
      <color rgb="FF9C6500"/>
      <name val="Trebuchet MS"/>
      <family val="2"/>
    </font>
    <font>
      <sz val="10"/>
      <color indexed="60"/>
      <name val="Book Antiqua"/>
      <family val="2"/>
    </font>
    <font>
      <sz val="10"/>
      <color rgb="FF9C6500"/>
      <name val="Book Antiqua"/>
      <family val="2"/>
    </font>
    <font>
      <sz val="11"/>
      <color rgb="FF9C6500"/>
      <name val="Times New Roman"/>
      <family val="2"/>
    </font>
    <font>
      <sz val="7"/>
      <name val="Small Fonts"/>
      <family val="2"/>
    </font>
    <font>
      <b/>
      <i/>
      <sz val="16"/>
      <name val="Helv"/>
    </font>
    <font>
      <sz val="10"/>
      <color theme="1"/>
      <name val="Calibri"/>
      <family val="2"/>
      <scheme val="minor"/>
    </font>
    <font>
      <sz val="11"/>
      <color indexed="8"/>
      <name val="Times New Roman"/>
      <family val="2"/>
    </font>
    <font>
      <b/>
      <sz val="11"/>
      <color indexed="63"/>
      <name val="Calibri"/>
      <family val="2"/>
    </font>
    <font>
      <sz val="10"/>
      <color rgb="FF3F3F3F"/>
      <name val="Trebuchet MS"/>
      <family val="2"/>
    </font>
    <font>
      <b/>
      <sz val="10"/>
      <color indexed="63"/>
      <name val="Book Antiqua"/>
      <family val="2"/>
    </font>
    <font>
      <b/>
      <sz val="10"/>
      <color rgb="FF3F3F3F"/>
      <name val="Book Antiqua"/>
      <family val="2"/>
    </font>
    <font>
      <b/>
      <sz val="11"/>
      <color rgb="FF3F3F3F"/>
      <name val="Times New Roman"/>
      <family val="2"/>
    </font>
    <font>
      <b/>
      <sz val="10"/>
      <color rgb="FF3F3F3F"/>
      <name val="Trebuchet MS"/>
      <family val="2"/>
    </font>
    <font>
      <b/>
      <i/>
      <sz val="11"/>
      <color indexed="8"/>
      <name val="Times New Roman"/>
      <family val="1"/>
    </font>
    <font>
      <b/>
      <i/>
      <sz val="8"/>
      <name val="Arial"/>
      <family val="2"/>
    </font>
    <font>
      <b/>
      <sz val="18"/>
      <color indexed="56"/>
      <name val="Cambria"/>
      <family val="2"/>
    </font>
    <font>
      <b/>
      <sz val="18"/>
      <color indexed="62"/>
      <name val="Cambria"/>
      <family val="2"/>
    </font>
    <font>
      <sz val="10"/>
      <color theme="3"/>
      <name val="Cambria"/>
      <family val="2"/>
      <scheme val="major"/>
    </font>
    <font>
      <b/>
      <sz val="11"/>
      <color indexed="8"/>
      <name val="Calibri"/>
      <family val="2"/>
    </font>
    <font>
      <b/>
      <sz val="10"/>
      <color indexed="8"/>
      <name val="Book Antiqua"/>
      <family val="2"/>
    </font>
    <font>
      <b/>
      <sz val="10"/>
      <color theme="1"/>
      <name val="Book Antiqua"/>
      <family val="2"/>
    </font>
    <font>
      <b/>
      <sz val="11"/>
      <color theme="1"/>
      <name val="Times New Roman"/>
      <family val="2"/>
    </font>
    <font>
      <b/>
      <sz val="10"/>
      <color theme="1"/>
      <name val="Trebuchet MS"/>
      <family val="2"/>
    </font>
    <font>
      <sz val="11"/>
      <color indexed="10"/>
      <name val="Calibri"/>
      <family val="2"/>
    </font>
    <font>
      <sz val="10"/>
      <color indexed="10"/>
      <name val="Book Antiqua"/>
      <family val="2"/>
    </font>
    <font>
      <sz val="10"/>
      <color rgb="FFFF0000"/>
      <name val="Book Antiqua"/>
      <family val="2"/>
    </font>
    <font>
      <sz val="10"/>
      <color rgb="FFFF0000"/>
      <name val="Trebuchet MS"/>
      <family val="2"/>
    </font>
    <font>
      <sz val="11"/>
      <color rgb="FFFF0000"/>
      <name val="Times New Roman"/>
      <family val="2"/>
    </font>
    <font>
      <sz val="10"/>
      <name val="Times New Roman"/>
      <family val="1"/>
    </font>
    <font>
      <b/>
      <sz val="16"/>
      <name val="Arial"/>
      <family val="2"/>
    </font>
    <font>
      <sz val="10"/>
      <color indexed="9"/>
      <name val="Arial"/>
      <family val="2"/>
    </font>
    <font>
      <sz val="11"/>
      <color theme="1"/>
      <name val="Arial"/>
      <family val="2"/>
    </font>
    <font>
      <sz val="10"/>
      <color theme="1"/>
      <name val="Arial"/>
      <family val="2"/>
    </font>
    <font>
      <sz val="10"/>
      <color theme="0"/>
      <name val="Helv"/>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indexed="43"/>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lightGray">
        <fgColor indexed="12"/>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3"/>
      </patternFill>
    </fill>
    <fill>
      <patternFill patternType="solid">
        <fgColor indexed="42"/>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top style="thin">
        <color indexed="62"/>
      </top>
      <bottom style="double">
        <color indexed="62"/>
      </bottom>
      <diagonal/>
    </border>
    <border>
      <left/>
      <right/>
      <top style="double">
        <color indexed="64"/>
      </top>
      <bottom/>
      <diagonal/>
    </border>
    <border>
      <left/>
      <right/>
      <top style="thin">
        <color indexed="49"/>
      </top>
      <bottom style="double">
        <color indexed="49"/>
      </bottom>
      <diagonal/>
    </border>
    <border>
      <left/>
      <right/>
      <top style="thin">
        <color theme="1"/>
      </top>
      <bottom style="thin">
        <color theme="1"/>
      </bottom>
      <diagonal/>
    </border>
    <border>
      <left/>
      <right/>
      <top/>
      <bottom style="thin">
        <color theme="1"/>
      </bottom>
      <diagonal/>
    </border>
    <border>
      <left/>
      <right/>
      <top style="thin">
        <color theme="1"/>
      </top>
      <bottom style="medium">
        <color theme="1"/>
      </bottom>
      <diagonal/>
    </border>
  </borders>
  <cellStyleXfs count="50164">
    <xf numFmtId="0" fontId="0"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26" fillId="0" borderId="0">
      <alignment vertical="top"/>
    </xf>
    <xf numFmtId="0" fontId="26" fillId="0" borderId="0">
      <alignment vertical="top"/>
    </xf>
    <xf numFmtId="0" fontId="2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26" fillId="0" borderId="0">
      <alignment vertical="top"/>
    </xf>
    <xf numFmtId="0" fontId="2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32"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alignment vertical="top"/>
    </xf>
    <xf numFmtId="0" fontId="2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32" fillId="0" borderId="0"/>
    <xf numFmtId="0" fontId="26" fillId="0" borderId="0">
      <alignment vertical="top"/>
    </xf>
    <xf numFmtId="0" fontId="26" fillId="0" borderId="0">
      <alignment vertical="top"/>
    </xf>
    <xf numFmtId="0" fontId="32" fillId="0" borderId="0"/>
    <xf numFmtId="0" fontId="32" fillId="0" borderId="0"/>
    <xf numFmtId="0" fontId="3" fillId="0" borderId="0"/>
    <xf numFmtId="0" fontId="32"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32"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166" fontId="3" fillId="0" borderId="0" applyFont="0" applyFill="0" applyBorder="0" applyAlignment="0" applyProtection="0"/>
    <xf numFmtId="167" fontId="3" fillId="0" borderId="0" applyFont="0" applyFill="0" applyBorder="0" applyAlignment="0" applyProtection="0"/>
    <xf numFmtId="0" fontId="33"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32" fillId="0" borderId="0"/>
    <xf numFmtId="0" fontId="32" fillId="0" borderId="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35" borderId="0" applyFont="0" applyBorder="0" applyAlignment="0" applyProtection="0"/>
    <xf numFmtId="166" fontId="3" fillId="0" borderId="0" applyFont="0" applyFill="0" applyBorder="0" applyAlignment="0" applyProtection="0"/>
    <xf numFmtId="171" fontId="3"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26" fillId="0" borderId="0">
      <alignment vertical="top"/>
    </xf>
    <xf numFmtId="0" fontId="26" fillId="0" borderId="0">
      <alignment vertical="top"/>
    </xf>
    <xf numFmtId="0" fontId="26" fillId="0" borderId="0">
      <alignment vertical="top"/>
    </xf>
    <xf numFmtId="0" fontId="32" fillId="0" borderId="0"/>
    <xf numFmtId="0" fontId="32" fillId="0" borderId="0"/>
    <xf numFmtId="0" fontId="26" fillId="0" borderId="0">
      <alignment vertical="top"/>
    </xf>
    <xf numFmtId="0" fontId="26" fillId="0" borderId="0">
      <alignment vertical="top"/>
    </xf>
    <xf numFmtId="0" fontId="26" fillId="0" borderId="0">
      <alignment vertical="top"/>
    </xf>
    <xf numFmtId="0" fontId="3" fillId="0" borderId="0"/>
    <xf numFmtId="0" fontId="3" fillId="0" borderId="0"/>
    <xf numFmtId="0" fontId="3" fillId="0" borderId="0"/>
    <xf numFmtId="0" fontId="3" fillId="0" borderId="0"/>
    <xf numFmtId="0" fontId="3" fillId="0" borderId="0"/>
    <xf numFmtId="0" fontId="26" fillId="0" borderId="0">
      <alignment vertical="top"/>
    </xf>
    <xf numFmtId="0" fontId="26" fillId="0" borderId="0">
      <alignment vertical="top"/>
    </xf>
    <xf numFmtId="172" fontId="3" fillId="0" borderId="0" applyFont="0" applyFill="0" applyBorder="0" applyAlignment="0" applyProtection="0"/>
    <xf numFmtId="0" fontId="2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applyNumberFormat="0" applyFill="0" applyBorder="0" applyAlignment="0" applyProtection="0"/>
    <xf numFmtId="0" fontId="3" fillId="36" borderId="0" applyNumberFormat="0" applyFont="0" applyAlignment="0" applyProtection="0"/>
    <xf numFmtId="0" fontId="26" fillId="0" borderId="0">
      <alignment vertical="top"/>
    </xf>
    <xf numFmtId="0" fontId="26" fillId="0" borderId="0">
      <alignment vertical="top"/>
    </xf>
    <xf numFmtId="0" fontId="2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8" fontId="3" fillId="35" borderId="0" applyFont="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33" fillId="0" borderId="0"/>
    <xf numFmtId="0" fontId="26" fillId="0" borderId="0">
      <alignment vertical="top"/>
    </xf>
    <xf numFmtId="0" fontId="2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applyNumberFormat="0" applyFill="0" applyBorder="0" applyAlignment="0" applyProtection="0"/>
    <xf numFmtId="0" fontId="35" fillId="0" borderId="0" applyNumberFormat="0" applyFill="0" applyBorder="0" applyProtection="0">
      <alignment vertical="top"/>
    </xf>
    <xf numFmtId="0" fontId="33" fillId="0" borderId="0"/>
    <xf numFmtId="0" fontId="36" fillId="0" borderId="0" applyNumberFormat="0" applyFill="0" applyBorder="0" applyAlignment="0" applyProtection="0"/>
    <xf numFmtId="0" fontId="36" fillId="0" borderId="21" applyNumberFormat="0" applyFill="0" applyAlignment="0" applyProtection="0"/>
    <xf numFmtId="0" fontId="37" fillId="0" borderId="22" applyNumberFormat="0" applyFill="0" applyProtection="0">
      <alignment horizontal="center"/>
    </xf>
    <xf numFmtId="0" fontId="37" fillId="0" borderId="22" applyNumberFormat="0" applyFill="0" applyProtection="0">
      <alignment horizontal="centerContinuous"/>
    </xf>
    <xf numFmtId="0" fontId="37" fillId="0" borderId="22" applyNumberFormat="0" applyFill="0" applyBorder="0" applyProtection="0">
      <alignment horizontal="center"/>
    </xf>
    <xf numFmtId="0" fontId="3" fillId="0" borderId="23" applyNumberFormat="0" applyFont="0" applyFill="0" applyAlignment="0" applyProtection="0"/>
    <xf numFmtId="0" fontId="37" fillId="0" borderId="0" applyNumberFormat="0" applyFill="0" applyBorder="0" applyProtection="0">
      <alignment horizontal="left"/>
    </xf>
    <xf numFmtId="0" fontId="38" fillId="0" borderId="0" applyNumberFormat="0" applyFill="0" applyBorder="0" applyProtection="0">
      <alignment horizontal="centerContinuous"/>
    </xf>
    <xf numFmtId="0" fontId="38" fillId="0" borderId="0" applyNumberFormat="0" applyFill="0" applyProtection="0">
      <alignment horizontal="centerContinuous"/>
    </xf>
    <xf numFmtId="0" fontId="33" fillId="0" borderId="0" applyFont="0" applyFill="0" applyBorder="0" applyAlignment="0" applyProtection="0"/>
    <xf numFmtId="0" fontId="33" fillId="0" borderId="0" applyFont="0" applyFill="0" applyBorder="0" applyAlignment="0" applyProtection="0"/>
    <xf numFmtId="164" fontId="3" fillId="0" borderId="0" applyFont="0" applyFill="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40" fillId="3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1" fillId="10" borderId="0" applyNumberFormat="0" applyBorder="0" applyAlignment="0" applyProtection="0"/>
    <xf numFmtId="0" fontId="40" fillId="37" borderId="0" applyNumberFormat="0" applyBorder="0" applyAlignment="0" applyProtection="0"/>
    <xf numFmtId="0" fontId="39" fillId="10" borderId="0" applyNumberFormat="0" applyBorder="0" applyAlignment="0" applyProtection="0"/>
    <xf numFmtId="0" fontId="42" fillId="38" borderId="0" applyNumberFormat="0" applyBorder="0" applyAlignment="0" applyProtection="0"/>
    <xf numFmtId="0" fontId="39" fillId="10" borderId="0" applyNumberFormat="0" applyBorder="0" applyAlignment="0" applyProtection="0"/>
    <xf numFmtId="0" fontId="40" fillId="37" borderId="0" applyNumberFormat="0" applyBorder="0" applyAlignment="0" applyProtection="0"/>
    <xf numFmtId="0" fontId="39" fillId="10" borderId="0" applyNumberFormat="0" applyBorder="0" applyAlignment="0" applyProtection="0"/>
    <xf numFmtId="0" fontId="42" fillId="38"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40" fillId="3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1" fillId="10" borderId="0" applyNumberFormat="0" applyBorder="0" applyAlignment="0" applyProtection="0"/>
    <xf numFmtId="0" fontId="40" fillId="37" borderId="0" applyNumberFormat="0" applyBorder="0" applyAlignment="0" applyProtection="0"/>
    <xf numFmtId="0" fontId="39" fillId="10" borderId="0" applyNumberFormat="0" applyBorder="0" applyAlignment="0" applyProtection="0"/>
    <xf numFmtId="0" fontId="42" fillId="38" borderId="0" applyNumberFormat="0" applyBorder="0" applyAlignment="0" applyProtection="0"/>
    <xf numFmtId="0" fontId="39" fillId="10" borderId="0" applyNumberFormat="0" applyBorder="0" applyAlignment="0" applyProtection="0"/>
    <xf numFmtId="0" fontId="40" fillId="37" borderId="0" applyNumberFormat="0" applyBorder="0" applyAlignment="0" applyProtection="0"/>
    <xf numFmtId="0" fontId="39" fillId="10" borderId="0" applyNumberFormat="0" applyBorder="0" applyAlignment="0" applyProtection="0"/>
    <xf numFmtId="0" fontId="42" fillId="38"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40" fillId="3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1" fillId="10" borderId="0" applyNumberFormat="0" applyBorder="0" applyAlignment="0" applyProtection="0"/>
    <xf numFmtId="0" fontId="40" fillId="37" borderId="0" applyNumberFormat="0" applyBorder="0" applyAlignment="0" applyProtection="0"/>
    <xf numFmtId="0" fontId="39" fillId="10" borderId="0" applyNumberFormat="0" applyBorder="0" applyAlignment="0" applyProtection="0"/>
    <xf numFmtId="0" fontId="42" fillId="38" borderId="0" applyNumberFormat="0" applyBorder="0" applyAlignment="0" applyProtection="0"/>
    <xf numFmtId="0" fontId="39" fillId="10" borderId="0" applyNumberFormat="0" applyBorder="0" applyAlignment="0" applyProtection="0"/>
    <xf numFmtId="0" fontId="40" fillId="37" borderId="0" applyNumberFormat="0" applyBorder="0" applyAlignment="0" applyProtection="0"/>
    <xf numFmtId="0" fontId="39" fillId="10" borderId="0" applyNumberFormat="0" applyBorder="0" applyAlignment="0" applyProtection="0"/>
    <xf numFmtId="0" fontId="42" fillId="38"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0" fillId="38" borderId="0" applyNumberFormat="0" applyBorder="0" applyAlignment="0" applyProtection="0"/>
    <xf numFmtId="0" fontId="40" fillId="3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1" fillId="10" borderId="0" applyNumberFormat="0" applyBorder="0" applyAlignment="0" applyProtection="0"/>
    <xf numFmtId="0" fontId="40" fillId="37" borderId="0" applyNumberFormat="0" applyBorder="0" applyAlignment="0" applyProtection="0"/>
    <xf numFmtId="0" fontId="39" fillId="10" borderId="0" applyNumberFormat="0" applyBorder="0" applyAlignment="0" applyProtection="0"/>
    <xf numFmtId="0" fontId="42" fillId="38" borderId="0" applyNumberFormat="0" applyBorder="0" applyAlignment="0" applyProtection="0"/>
    <xf numFmtId="0" fontId="39" fillId="10" borderId="0" applyNumberFormat="0" applyBorder="0" applyAlignment="0" applyProtection="0"/>
    <xf numFmtId="0" fontId="40" fillId="37" borderId="0" applyNumberFormat="0" applyBorder="0" applyAlignment="0" applyProtection="0"/>
    <xf numFmtId="0" fontId="39" fillId="10" borderId="0" applyNumberFormat="0" applyBorder="0" applyAlignment="0" applyProtection="0"/>
    <xf numFmtId="0" fontId="42" fillId="38"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9" fillId="10"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1" fillId="10" borderId="0" applyNumberFormat="0" applyBorder="0" applyAlignment="0" applyProtection="0"/>
    <xf numFmtId="0" fontId="43"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40" fillId="39"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1" fillId="14" borderId="0" applyNumberFormat="0" applyBorder="0" applyAlignment="0" applyProtection="0"/>
    <xf numFmtId="0" fontId="40" fillId="39" borderId="0" applyNumberFormat="0" applyBorder="0" applyAlignment="0" applyProtection="0"/>
    <xf numFmtId="0" fontId="39" fillId="14" borderId="0" applyNumberFormat="0" applyBorder="0" applyAlignment="0" applyProtection="0"/>
    <xf numFmtId="0" fontId="42" fillId="40" borderId="0" applyNumberFormat="0" applyBorder="0" applyAlignment="0" applyProtection="0"/>
    <xf numFmtId="0" fontId="39" fillId="14" borderId="0" applyNumberFormat="0" applyBorder="0" applyAlignment="0" applyProtection="0"/>
    <xf numFmtId="0" fontId="40" fillId="39" borderId="0" applyNumberFormat="0" applyBorder="0" applyAlignment="0" applyProtection="0"/>
    <xf numFmtId="0" fontId="39" fillId="14" borderId="0" applyNumberFormat="0" applyBorder="0" applyAlignment="0" applyProtection="0"/>
    <xf numFmtId="0" fontId="42" fillId="40"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40" fillId="39"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1" fillId="14" borderId="0" applyNumberFormat="0" applyBorder="0" applyAlignment="0" applyProtection="0"/>
    <xf numFmtId="0" fontId="40" fillId="39" borderId="0" applyNumberFormat="0" applyBorder="0" applyAlignment="0" applyProtection="0"/>
    <xf numFmtId="0" fontId="39" fillId="14" borderId="0" applyNumberFormat="0" applyBorder="0" applyAlignment="0" applyProtection="0"/>
    <xf numFmtId="0" fontId="42" fillId="40" borderId="0" applyNumberFormat="0" applyBorder="0" applyAlignment="0" applyProtection="0"/>
    <xf numFmtId="0" fontId="39" fillId="14" borderId="0" applyNumberFormat="0" applyBorder="0" applyAlignment="0" applyProtection="0"/>
    <xf numFmtId="0" fontId="40" fillId="39" borderId="0" applyNumberFormat="0" applyBorder="0" applyAlignment="0" applyProtection="0"/>
    <xf numFmtId="0" fontId="39" fillId="14" borderId="0" applyNumberFormat="0" applyBorder="0" applyAlignment="0" applyProtection="0"/>
    <xf numFmtId="0" fontId="42" fillId="40"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40" fillId="39"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1" fillId="14" borderId="0" applyNumberFormat="0" applyBorder="0" applyAlignment="0" applyProtection="0"/>
    <xf numFmtId="0" fontId="40" fillId="39" borderId="0" applyNumberFormat="0" applyBorder="0" applyAlignment="0" applyProtection="0"/>
    <xf numFmtId="0" fontId="39" fillId="14" borderId="0" applyNumberFormat="0" applyBorder="0" applyAlignment="0" applyProtection="0"/>
    <xf numFmtId="0" fontId="42" fillId="40" borderId="0" applyNumberFormat="0" applyBorder="0" applyAlignment="0" applyProtection="0"/>
    <xf numFmtId="0" fontId="39" fillId="14" borderId="0" applyNumberFormat="0" applyBorder="0" applyAlignment="0" applyProtection="0"/>
    <xf numFmtId="0" fontId="40" fillId="39" borderId="0" applyNumberFormat="0" applyBorder="0" applyAlignment="0" applyProtection="0"/>
    <xf numFmtId="0" fontId="39" fillId="14" borderId="0" applyNumberFormat="0" applyBorder="0" applyAlignment="0" applyProtection="0"/>
    <xf numFmtId="0" fontId="42" fillId="40"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0" fillId="40" borderId="0" applyNumberFormat="0" applyBorder="0" applyAlignment="0" applyProtection="0"/>
    <xf numFmtId="0" fontId="40" fillId="39"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1" fillId="14" borderId="0" applyNumberFormat="0" applyBorder="0" applyAlignment="0" applyProtection="0"/>
    <xf numFmtId="0" fontId="40" fillId="39" borderId="0" applyNumberFormat="0" applyBorder="0" applyAlignment="0" applyProtection="0"/>
    <xf numFmtId="0" fontId="39" fillId="14" borderId="0" applyNumberFormat="0" applyBorder="0" applyAlignment="0" applyProtection="0"/>
    <xf numFmtId="0" fontId="42" fillId="40" borderId="0" applyNumberFormat="0" applyBorder="0" applyAlignment="0" applyProtection="0"/>
    <xf numFmtId="0" fontId="39" fillId="14" borderId="0" applyNumberFormat="0" applyBorder="0" applyAlignment="0" applyProtection="0"/>
    <xf numFmtId="0" fontId="40" fillId="39" borderId="0" applyNumberFormat="0" applyBorder="0" applyAlignment="0" applyProtection="0"/>
    <xf numFmtId="0" fontId="39" fillId="14" borderId="0" applyNumberFormat="0" applyBorder="0" applyAlignment="0" applyProtection="0"/>
    <xf numFmtId="0" fontId="42" fillId="40"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9" fillId="14"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1" fillId="14" borderId="0" applyNumberFormat="0" applyBorder="0" applyAlignment="0" applyProtection="0"/>
    <xf numFmtId="0" fontId="43"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40" fillId="41"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18" borderId="0" applyNumberFormat="0" applyBorder="0" applyAlignment="0" applyProtection="0"/>
    <xf numFmtId="0" fontId="40" fillId="41" borderId="0" applyNumberFormat="0" applyBorder="0" applyAlignment="0" applyProtection="0"/>
    <xf numFmtId="0" fontId="39" fillId="18" borderId="0" applyNumberFormat="0" applyBorder="0" applyAlignment="0" applyProtection="0"/>
    <xf numFmtId="0" fontId="42" fillId="42" borderId="0" applyNumberFormat="0" applyBorder="0" applyAlignment="0" applyProtection="0"/>
    <xf numFmtId="0" fontId="39" fillId="18" borderId="0" applyNumberFormat="0" applyBorder="0" applyAlignment="0" applyProtection="0"/>
    <xf numFmtId="0" fontId="40" fillId="41" borderId="0" applyNumberFormat="0" applyBorder="0" applyAlignment="0" applyProtection="0"/>
    <xf numFmtId="0" fontId="39" fillId="18" borderId="0" applyNumberFormat="0" applyBorder="0" applyAlignment="0" applyProtection="0"/>
    <xf numFmtId="0" fontId="42" fillId="4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40" fillId="41"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18" borderId="0" applyNumberFormat="0" applyBorder="0" applyAlignment="0" applyProtection="0"/>
    <xf numFmtId="0" fontId="40" fillId="41" borderId="0" applyNumberFormat="0" applyBorder="0" applyAlignment="0" applyProtection="0"/>
    <xf numFmtId="0" fontId="39" fillId="18" borderId="0" applyNumberFormat="0" applyBorder="0" applyAlignment="0" applyProtection="0"/>
    <xf numFmtId="0" fontId="42" fillId="42" borderId="0" applyNumberFormat="0" applyBorder="0" applyAlignment="0" applyProtection="0"/>
    <xf numFmtId="0" fontId="39" fillId="18" borderId="0" applyNumberFormat="0" applyBorder="0" applyAlignment="0" applyProtection="0"/>
    <xf numFmtId="0" fontId="40" fillId="41" borderId="0" applyNumberFormat="0" applyBorder="0" applyAlignment="0" applyProtection="0"/>
    <xf numFmtId="0" fontId="39" fillId="18" borderId="0" applyNumberFormat="0" applyBorder="0" applyAlignment="0" applyProtection="0"/>
    <xf numFmtId="0" fontId="42" fillId="4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40" fillId="41"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18" borderId="0" applyNumberFormat="0" applyBorder="0" applyAlignment="0" applyProtection="0"/>
    <xf numFmtId="0" fontId="40" fillId="41" borderId="0" applyNumberFormat="0" applyBorder="0" applyAlignment="0" applyProtection="0"/>
    <xf numFmtId="0" fontId="39" fillId="18" borderId="0" applyNumberFormat="0" applyBorder="0" applyAlignment="0" applyProtection="0"/>
    <xf numFmtId="0" fontId="42" fillId="42" borderId="0" applyNumberFormat="0" applyBorder="0" applyAlignment="0" applyProtection="0"/>
    <xf numFmtId="0" fontId="39" fillId="18" borderId="0" applyNumberFormat="0" applyBorder="0" applyAlignment="0" applyProtection="0"/>
    <xf numFmtId="0" fontId="40" fillId="41" borderId="0" applyNumberFormat="0" applyBorder="0" applyAlignment="0" applyProtection="0"/>
    <xf numFmtId="0" fontId="39" fillId="18" borderId="0" applyNumberFormat="0" applyBorder="0" applyAlignment="0" applyProtection="0"/>
    <xf numFmtId="0" fontId="42" fillId="4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0" fillId="42" borderId="0" applyNumberFormat="0" applyBorder="0" applyAlignment="0" applyProtection="0"/>
    <xf numFmtId="0" fontId="40" fillId="41"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18" borderId="0" applyNumberFormat="0" applyBorder="0" applyAlignment="0" applyProtection="0"/>
    <xf numFmtId="0" fontId="40" fillId="41" borderId="0" applyNumberFormat="0" applyBorder="0" applyAlignment="0" applyProtection="0"/>
    <xf numFmtId="0" fontId="39" fillId="18" borderId="0" applyNumberFormat="0" applyBorder="0" applyAlignment="0" applyProtection="0"/>
    <xf numFmtId="0" fontId="42" fillId="42" borderId="0" applyNumberFormat="0" applyBorder="0" applyAlignment="0" applyProtection="0"/>
    <xf numFmtId="0" fontId="39" fillId="18" borderId="0" applyNumberFormat="0" applyBorder="0" applyAlignment="0" applyProtection="0"/>
    <xf numFmtId="0" fontId="40" fillId="41" borderId="0" applyNumberFormat="0" applyBorder="0" applyAlignment="0" applyProtection="0"/>
    <xf numFmtId="0" fontId="39" fillId="18" borderId="0" applyNumberFormat="0" applyBorder="0" applyAlignment="0" applyProtection="0"/>
    <xf numFmtId="0" fontId="42" fillId="4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9" fillId="18"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18" borderId="0" applyNumberFormat="0" applyBorder="0" applyAlignment="0" applyProtection="0"/>
    <xf numFmtId="0" fontId="43"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40" fillId="37"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1" fillId="22" borderId="0" applyNumberFormat="0" applyBorder="0" applyAlignment="0" applyProtection="0"/>
    <xf numFmtId="0" fontId="40" fillId="37" borderId="0" applyNumberFormat="0" applyBorder="0" applyAlignment="0" applyProtection="0"/>
    <xf numFmtId="0" fontId="39" fillId="22" borderId="0" applyNumberFormat="0" applyBorder="0" applyAlignment="0" applyProtection="0"/>
    <xf numFmtId="0" fontId="42" fillId="43" borderId="0" applyNumberFormat="0" applyBorder="0" applyAlignment="0" applyProtection="0"/>
    <xf numFmtId="0" fontId="39" fillId="22" borderId="0" applyNumberFormat="0" applyBorder="0" applyAlignment="0" applyProtection="0"/>
    <xf numFmtId="0" fontId="40" fillId="37" borderId="0" applyNumberFormat="0" applyBorder="0" applyAlignment="0" applyProtection="0"/>
    <xf numFmtId="0" fontId="39" fillId="22" borderId="0" applyNumberFormat="0" applyBorder="0" applyAlignment="0" applyProtection="0"/>
    <xf numFmtId="0" fontId="42" fillId="43"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40" fillId="37"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1" fillId="22" borderId="0" applyNumberFormat="0" applyBorder="0" applyAlignment="0" applyProtection="0"/>
    <xf numFmtId="0" fontId="40" fillId="37" borderId="0" applyNumberFormat="0" applyBorder="0" applyAlignment="0" applyProtection="0"/>
    <xf numFmtId="0" fontId="39" fillId="22" borderId="0" applyNumberFormat="0" applyBorder="0" applyAlignment="0" applyProtection="0"/>
    <xf numFmtId="0" fontId="42" fillId="43" borderId="0" applyNumberFormat="0" applyBorder="0" applyAlignment="0" applyProtection="0"/>
    <xf numFmtId="0" fontId="39" fillId="22" borderId="0" applyNumberFormat="0" applyBorder="0" applyAlignment="0" applyProtection="0"/>
    <xf numFmtId="0" fontId="40" fillId="37" borderId="0" applyNumberFormat="0" applyBorder="0" applyAlignment="0" applyProtection="0"/>
    <xf numFmtId="0" fontId="39" fillId="22" borderId="0" applyNumberFormat="0" applyBorder="0" applyAlignment="0" applyProtection="0"/>
    <xf numFmtId="0" fontId="42" fillId="43"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40" fillId="37"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1" fillId="22" borderId="0" applyNumberFormat="0" applyBorder="0" applyAlignment="0" applyProtection="0"/>
    <xf numFmtId="0" fontId="40" fillId="37" borderId="0" applyNumberFormat="0" applyBorder="0" applyAlignment="0" applyProtection="0"/>
    <xf numFmtId="0" fontId="39" fillId="22" borderId="0" applyNumberFormat="0" applyBorder="0" applyAlignment="0" applyProtection="0"/>
    <xf numFmtId="0" fontId="42" fillId="43" borderId="0" applyNumberFormat="0" applyBorder="0" applyAlignment="0" applyProtection="0"/>
    <xf numFmtId="0" fontId="39" fillId="22" borderId="0" applyNumberFormat="0" applyBorder="0" applyAlignment="0" applyProtection="0"/>
    <xf numFmtId="0" fontId="40" fillId="37" borderId="0" applyNumberFormat="0" applyBorder="0" applyAlignment="0" applyProtection="0"/>
    <xf numFmtId="0" fontId="39" fillId="22" borderId="0" applyNumberFormat="0" applyBorder="0" applyAlignment="0" applyProtection="0"/>
    <xf numFmtId="0" fontId="42" fillId="43"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0" fillId="43" borderId="0" applyNumberFormat="0" applyBorder="0" applyAlignment="0" applyProtection="0"/>
    <xf numFmtId="0" fontId="40" fillId="37"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1" fillId="22" borderId="0" applyNumberFormat="0" applyBorder="0" applyAlignment="0" applyProtection="0"/>
    <xf numFmtId="0" fontId="40" fillId="37" borderId="0" applyNumberFormat="0" applyBorder="0" applyAlignment="0" applyProtection="0"/>
    <xf numFmtId="0" fontId="39" fillId="22" borderId="0" applyNumberFormat="0" applyBorder="0" applyAlignment="0" applyProtection="0"/>
    <xf numFmtId="0" fontId="42" fillId="43" borderId="0" applyNumberFormat="0" applyBorder="0" applyAlignment="0" applyProtection="0"/>
    <xf numFmtId="0" fontId="39" fillId="22" borderId="0" applyNumberFormat="0" applyBorder="0" applyAlignment="0" applyProtection="0"/>
    <xf numFmtId="0" fontId="40" fillId="37" borderId="0" applyNumberFormat="0" applyBorder="0" applyAlignment="0" applyProtection="0"/>
    <xf numFmtId="0" fontId="39" fillId="22" borderId="0" applyNumberFormat="0" applyBorder="0" applyAlignment="0" applyProtection="0"/>
    <xf numFmtId="0" fontId="42" fillId="43"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9" fillId="22"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1" fillId="22" borderId="0" applyNumberFormat="0" applyBorder="0" applyAlignment="0" applyProtection="0"/>
    <xf numFmtId="0" fontId="43"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40" fillId="44"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1" fillId="26" borderId="0" applyNumberFormat="0" applyBorder="0" applyAlignment="0" applyProtection="0"/>
    <xf numFmtId="0" fontId="40" fillId="44" borderId="0" applyNumberFormat="0" applyBorder="0" applyAlignment="0" applyProtection="0"/>
    <xf numFmtId="0" fontId="39" fillId="26" borderId="0" applyNumberFormat="0" applyBorder="0" applyAlignment="0" applyProtection="0"/>
    <xf numFmtId="0" fontId="42" fillId="44" borderId="0" applyNumberFormat="0" applyBorder="0" applyAlignment="0" applyProtection="0"/>
    <xf numFmtId="0" fontId="39" fillId="26" borderId="0" applyNumberFormat="0" applyBorder="0" applyAlignment="0" applyProtection="0"/>
    <xf numFmtId="0" fontId="40" fillId="44" borderId="0" applyNumberFormat="0" applyBorder="0" applyAlignment="0" applyProtection="0"/>
    <xf numFmtId="0" fontId="39" fillId="26" borderId="0" applyNumberFormat="0" applyBorder="0" applyAlignment="0" applyProtection="0"/>
    <xf numFmtId="0" fontId="42" fillId="44"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40" fillId="44"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1" fillId="26" borderId="0" applyNumberFormat="0" applyBorder="0" applyAlignment="0" applyProtection="0"/>
    <xf numFmtId="0" fontId="40" fillId="44" borderId="0" applyNumberFormat="0" applyBorder="0" applyAlignment="0" applyProtection="0"/>
    <xf numFmtId="0" fontId="39" fillId="26" borderId="0" applyNumberFormat="0" applyBorder="0" applyAlignment="0" applyProtection="0"/>
    <xf numFmtId="0" fontId="42" fillId="44" borderId="0" applyNumberFormat="0" applyBorder="0" applyAlignment="0" applyProtection="0"/>
    <xf numFmtId="0" fontId="39" fillId="26" borderId="0" applyNumberFormat="0" applyBorder="0" applyAlignment="0" applyProtection="0"/>
    <xf numFmtId="0" fontId="40" fillId="44" borderId="0" applyNumberFormat="0" applyBorder="0" applyAlignment="0" applyProtection="0"/>
    <xf numFmtId="0" fontId="39" fillId="26" borderId="0" applyNumberFormat="0" applyBorder="0" applyAlignment="0" applyProtection="0"/>
    <xf numFmtId="0" fontId="42" fillId="44"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40" fillId="44"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1" fillId="26" borderId="0" applyNumberFormat="0" applyBorder="0" applyAlignment="0" applyProtection="0"/>
    <xf numFmtId="0" fontId="40" fillId="44" borderId="0" applyNumberFormat="0" applyBorder="0" applyAlignment="0" applyProtection="0"/>
    <xf numFmtId="0" fontId="39" fillId="26" borderId="0" applyNumberFormat="0" applyBorder="0" applyAlignment="0" applyProtection="0"/>
    <xf numFmtId="0" fontId="42" fillId="44" borderId="0" applyNumberFormat="0" applyBorder="0" applyAlignment="0" applyProtection="0"/>
    <xf numFmtId="0" fontId="39" fillId="26" borderId="0" applyNumberFormat="0" applyBorder="0" applyAlignment="0" applyProtection="0"/>
    <xf numFmtId="0" fontId="40" fillId="44" borderId="0" applyNumberFormat="0" applyBorder="0" applyAlignment="0" applyProtection="0"/>
    <xf numFmtId="0" fontId="39" fillId="26" borderId="0" applyNumberFormat="0" applyBorder="0" applyAlignment="0" applyProtection="0"/>
    <xf numFmtId="0" fontId="42" fillId="44"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0" fillId="44" borderId="0" applyNumberFormat="0" applyBorder="0" applyAlignment="0" applyProtection="0"/>
    <xf numFmtId="0" fontId="40" fillId="44"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1" fillId="26" borderId="0" applyNumberFormat="0" applyBorder="0" applyAlignment="0" applyProtection="0"/>
    <xf numFmtId="0" fontId="40" fillId="44" borderId="0" applyNumberFormat="0" applyBorder="0" applyAlignment="0" applyProtection="0"/>
    <xf numFmtId="0" fontId="39" fillId="26" borderId="0" applyNumberFormat="0" applyBorder="0" applyAlignment="0" applyProtection="0"/>
    <xf numFmtId="0" fontId="42" fillId="44" borderId="0" applyNumberFormat="0" applyBorder="0" applyAlignment="0" applyProtection="0"/>
    <xf numFmtId="0" fontId="39" fillId="26" borderId="0" applyNumberFormat="0" applyBorder="0" applyAlignment="0" applyProtection="0"/>
    <xf numFmtId="0" fontId="40" fillId="44" borderId="0" applyNumberFormat="0" applyBorder="0" applyAlignment="0" applyProtection="0"/>
    <xf numFmtId="0" fontId="39" fillId="26" borderId="0" applyNumberFormat="0" applyBorder="0" applyAlignment="0" applyProtection="0"/>
    <xf numFmtId="0" fontId="42" fillId="44"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9" fillId="26"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1" fillId="26" borderId="0" applyNumberFormat="0" applyBorder="0" applyAlignment="0" applyProtection="0"/>
    <xf numFmtId="0" fontId="43"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40" fillId="41"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30" borderId="0" applyNumberFormat="0" applyBorder="0" applyAlignment="0" applyProtection="0"/>
    <xf numFmtId="0" fontId="40" fillId="41" borderId="0" applyNumberFormat="0" applyBorder="0" applyAlignment="0" applyProtection="0"/>
    <xf numFmtId="0" fontId="39" fillId="30" borderId="0" applyNumberFormat="0" applyBorder="0" applyAlignment="0" applyProtection="0"/>
    <xf numFmtId="0" fontId="42" fillId="37" borderId="0" applyNumberFormat="0" applyBorder="0" applyAlignment="0" applyProtection="0"/>
    <xf numFmtId="0" fontId="39" fillId="30" borderId="0" applyNumberFormat="0" applyBorder="0" applyAlignment="0" applyProtection="0"/>
    <xf numFmtId="0" fontId="40" fillId="41" borderId="0" applyNumberFormat="0" applyBorder="0" applyAlignment="0" applyProtection="0"/>
    <xf numFmtId="0" fontId="39" fillId="30" borderId="0" applyNumberFormat="0" applyBorder="0" applyAlignment="0" applyProtection="0"/>
    <xf numFmtId="0" fontId="42" fillId="37"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40" fillId="41"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30" borderId="0" applyNumberFormat="0" applyBorder="0" applyAlignment="0" applyProtection="0"/>
    <xf numFmtId="0" fontId="40" fillId="41" borderId="0" applyNumberFormat="0" applyBorder="0" applyAlignment="0" applyProtection="0"/>
    <xf numFmtId="0" fontId="39" fillId="30" borderId="0" applyNumberFormat="0" applyBorder="0" applyAlignment="0" applyProtection="0"/>
    <xf numFmtId="0" fontId="42" fillId="37" borderId="0" applyNumberFormat="0" applyBorder="0" applyAlignment="0" applyProtection="0"/>
    <xf numFmtId="0" fontId="39" fillId="30" borderId="0" applyNumberFormat="0" applyBorder="0" applyAlignment="0" applyProtection="0"/>
    <xf numFmtId="0" fontId="40" fillId="41" borderId="0" applyNumberFormat="0" applyBorder="0" applyAlignment="0" applyProtection="0"/>
    <xf numFmtId="0" fontId="39" fillId="30" borderId="0" applyNumberFormat="0" applyBorder="0" applyAlignment="0" applyProtection="0"/>
    <xf numFmtId="0" fontId="42" fillId="37"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40" fillId="41"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30" borderId="0" applyNumberFormat="0" applyBorder="0" applyAlignment="0" applyProtection="0"/>
    <xf numFmtId="0" fontId="40" fillId="41" borderId="0" applyNumberFormat="0" applyBorder="0" applyAlignment="0" applyProtection="0"/>
    <xf numFmtId="0" fontId="39" fillId="30" borderId="0" applyNumberFormat="0" applyBorder="0" applyAlignment="0" applyProtection="0"/>
    <xf numFmtId="0" fontId="42" fillId="37" borderId="0" applyNumberFormat="0" applyBorder="0" applyAlignment="0" applyProtection="0"/>
    <xf numFmtId="0" fontId="39" fillId="30" borderId="0" applyNumberFormat="0" applyBorder="0" applyAlignment="0" applyProtection="0"/>
    <xf numFmtId="0" fontId="40" fillId="41" borderId="0" applyNumberFormat="0" applyBorder="0" applyAlignment="0" applyProtection="0"/>
    <xf numFmtId="0" fontId="39" fillId="30" borderId="0" applyNumberFormat="0" applyBorder="0" applyAlignment="0" applyProtection="0"/>
    <xf numFmtId="0" fontId="42" fillId="37"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0" fillId="37" borderId="0" applyNumberFormat="0" applyBorder="0" applyAlignment="0" applyProtection="0"/>
    <xf numFmtId="0" fontId="40" fillId="41"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30" borderId="0" applyNumberFormat="0" applyBorder="0" applyAlignment="0" applyProtection="0"/>
    <xf numFmtId="0" fontId="40" fillId="41" borderId="0" applyNumberFormat="0" applyBorder="0" applyAlignment="0" applyProtection="0"/>
    <xf numFmtId="0" fontId="39" fillId="30" borderId="0" applyNumberFormat="0" applyBorder="0" applyAlignment="0" applyProtection="0"/>
    <xf numFmtId="0" fontId="42" fillId="37" borderId="0" applyNumberFormat="0" applyBorder="0" applyAlignment="0" applyProtection="0"/>
    <xf numFmtId="0" fontId="39" fillId="30" borderId="0" applyNumberFormat="0" applyBorder="0" applyAlignment="0" applyProtection="0"/>
    <xf numFmtId="0" fontId="40" fillId="41" borderId="0" applyNumberFormat="0" applyBorder="0" applyAlignment="0" applyProtection="0"/>
    <xf numFmtId="0" fontId="39" fillId="30" borderId="0" applyNumberFormat="0" applyBorder="0" applyAlignment="0" applyProtection="0"/>
    <xf numFmtId="0" fontId="42" fillId="37"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9" fillId="30"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30" borderId="0" applyNumberFormat="0" applyBorder="0" applyAlignment="0" applyProtection="0"/>
    <xf numFmtId="0" fontId="43"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0" fillId="45"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1" fillId="11" borderId="0" applyNumberFormat="0" applyBorder="0" applyAlignment="0" applyProtection="0"/>
    <xf numFmtId="0" fontId="40" fillId="45" borderId="0" applyNumberFormat="0" applyBorder="0" applyAlignment="0" applyProtection="0"/>
    <xf numFmtId="0" fontId="39" fillId="11" borderId="0" applyNumberFormat="0" applyBorder="0" applyAlignment="0" applyProtection="0"/>
    <xf numFmtId="0" fontId="42" fillId="46" borderId="0" applyNumberFormat="0" applyBorder="0" applyAlignment="0" applyProtection="0"/>
    <xf numFmtId="0" fontId="39" fillId="11" borderId="0" applyNumberFormat="0" applyBorder="0" applyAlignment="0" applyProtection="0"/>
    <xf numFmtId="0" fontId="40" fillId="45" borderId="0" applyNumberFormat="0" applyBorder="0" applyAlignment="0" applyProtection="0"/>
    <xf numFmtId="0" fontId="39" fillId="11" borderId="0" applyNumberFormat="0" applyBorder="0" applyAlignment="0" applyProtection="0"/>
    <xf numFmtId="0" fontId="42" fillId="46"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0" fillId="45"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1" fillId="11" borderId="0" applyNumberFormat="0" applyBorder="0" applyAlignment="0" applyProtection="0"/>
    <xf numFmtId="0" fontId="40" fillId="45" borderId="0" applyNumberFormat="0" applyBorder="0" applyAlignment="0" applyProtection="0"/>
    <xf numFmtId="0" fontId="39" fillId="11" borderId="0" applyNumberFormat="0" applyBorder="0" applyAlignment="0" applyProtection="0"/>
    <xf numFmtId="0" fontId="42" fillId="46" borderId="0" applyNumberFormat="0" applyBorder="0" applyAlignment="0" applyProtection="0"/>
    <xf numFmtId="0" fontId="39" fillId="11" borderId="0" applyNumberFormat="0" applyBorder="0" applyAlignment="0" applyProtection="0"/>
    <xf numFmtId="0" fontId="40" fillId="45" borderId="0" applyNumberFormat="0" applyBorder="0" applyAlignment="0" applyProtection="0"/>
    <xf numFmtId="0" fontId="39" fillId="11" borderId="0" applyNumberFormat="0" applyBorder="0" applyAlignment="0" applyProtection="0"/>
    <xf numFmtId="0" fontId="42" fillId="46"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0" fillId="45"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1" fillId="11" borderId="0" applyNumberFormat="0" applyBorder="0" applyAlignment="0" applyProtection="0"/>
    <xf numFmtId="0" fontId="40" fillId="45" borderId="0" applyNumberFormat="0" applyBorder="0" applyAlignment="0" applyProtection="0"/>
    <xf numFmtId="0" fontId="39" fillId="11" borderId="0" applyNumberFormat="0" applyBorder="0" applyAlignment="0" applyProtection="0"/>
    <xf numFmtId="0" fontId="42" fillId="46" borderId="0" applyNumberFormat="0" applyBorder="0" applyAlignment="0" applyProtection="0"/>
    <xf numFmtId="0" fontId="39" fillId="11" borderId="0" applyNumberFormat="0" applyBorder="0" applyAlignment="0" applyProtection="0"/>
    <xf numFmtId="0" fontId="40" fillId="45" borderId="0" applyNumberFormat="0" applyBorder="0" applyAlignment="0" applyProtection="0"/>
    <xf numFmtId="0" fontId="39" fillId="11" borderId="0" applyNumberFormat="0" applyBorder="0" applyAlignment="0" applyProtection="0"/>
    <xf numFmtId="0" fontId="42" fillId="46"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0" fillId="46" borderId="0" applyNumberFormat="0" applyBorder="0" applyAlignment="0" applyProtection="0"/>
    <xf numFmtId="0" fontId="40" fillId="45"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1" fillId="11" borderId="0" applyNumberFormat="0" applyBorder="0" applyAlignment="0" applyProtection="0"/>
    <xf numFmtId="0" fontId="40" fillId="45" borderId="0" applyNumberFormat="0" applyBorder="0" applyAlignment="0" applyProtection="0"/>
    <xf numFmtId="0" fontId="39" fillId="11" borderId="0" applyNumberFormat="0" applyBorder="0" applyAlignment="0" applyProtection="0"/>
    <xf numFmtId="0" fontId="42" fillId="46" borderId="0" applyNumberFormat="0" applyBorder="0" applyAlignment="0" applyProtection="0"/>
    <xf numFmtId="0" fontId="39" fillId="11" borderId="0" applyNumberFormat="0" applyBorder="0" applyAlignment="0" applyProtection="0"/>
    <xf numFmtId="0" fontId="40" fillId="45" borderId="0" applyNumberFormat="0" applyBorder="0" applyAlignment="0" applyProtection="0"/>
    <xf numFmtId="0" fontId="39" fillId="11" borderId="0" applyNumberFormat="0" applyBorder="0" applyAlignment="0" applyProtection="0"/>
    <xf numFmtId="0" fontId="42" fillId="46"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9" fillId="11"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1" fillId="11" borderId="0" applyNumberFormat="0" applyBorder="0" applyAlignment="0" applyProtection="0"/>
    <xf numFmtId="0" fontId="43"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0" fillId="39"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1" fillId="15" borderId="0" applyNumberFormat="0" applyBorder="0" applyAlignment="0" applyProtection="0"/>
    <xf numFmtId="0" fontId="40" fillId="39"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0" fillId="39"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0" fillId="39"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1" fillId="15" borderId="0" applyNumberFormat="0" applyBorder="0" applyAlignment="0" applyProtection="0"/>
    <xf numFmtId="0" fontId="40" fillId="39"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0" fillId="39"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0" fillId="39"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1" fillId="15" borderId="0" applyNumberFormat="0" applyBorder="0" applyAlignment="0" applyProtection="0"/>
    <xf numFmtId="0" fontId="40" fillId="39"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0" fillId="39"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0" fillId="39" borderId="0" applyNumberFormat="0" applyBorder="0" applyAlignment="0" applyProtection="0"/>
    <xf numFmtId="0" fontId="40" fillId="39"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1" fillId="15" borderId="0" applyNumberFormat="0" applyBorder="0" applyAlignment="0" applyProtection="0"/>
    <xf numFmtId="0" fontId="40" fillId="39"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0" fillId="39"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9" fillId="1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1" fillId="15" borderId="0" applyNumberFormat="0" applyBorder="0" applyAlignment="0" applyProtection="0"/>
    <xf numFmtId="0" fontId="40" fillId="39" borderId="0" applyNumberFormat="0" applyBorder="0" applyAlignment="0" applyProtection="0"/>
    <xf numFmtId="0" fontId="41" fillId="15"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1" fillId="15" borderId="0" applyNumberFormat="0" applyBorder="0" applyAlignment="0" applyProtection="0"/>
    <xf numFmtId="0" fontId="43"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6"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1" fillId="19" borderId="0" applyNumberFormat="0" applyBorder="0" applyAlignment="0" applyProtection="0"/>
    <xf numFmtId="0" fontId="40" fillId="36"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6"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6"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1" fillId="19" borderId="0" applyNumberFormat="0" applyBorder="0" applyAlignment="0" applyProtection="0"/>
    <xf numFmtId="0" fontId="40" fillId="36"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6"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6"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1" fillId="19" borderId="0" applyNumberFormat="0" applyBorder="0" applyAlignment="0" applyProtection="0"/>
    <xf numFmtId="0" fontId="40" fillId="36"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6"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0" fillId="47" borderId="0" applyNumberFormat="0" applyBorder="0" applyAlignment="0" applyProtection="0"/>
    <xf numFmtId="0" fontId="40" fillId="36"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1" fillId="19" borderId="0" applyNumberFormat="0" applyBorder="0" applyAlignment="0" applyProtection="0"/>
    <xf numFmtId="0" fontId="40" fillId="36"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6"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9" fillId="19"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1" fillId="36" borderId="0" applyNumberFormat="0" applyBorder="0" applyAlignment="0" applyProtection="0"/>
    <xf numFmtId="0" fontId="40" fillId="36" borderId="0" applyNumberFormat="0" applyBorder="0" applyAlignment="0" applyProtection="0"/>
    <xf numFmtId="0" fontId="41"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1" fillId="19" borderId="0" applyNumberFormat="0" applyBorder="0" applyAlignment="0" applyProtection="0"/>
    <xf numFmtId="0" fontId="43"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45"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1" fillId="23" borderId="0" applyNumberFormat="0" applyBorder="0" applyAlignment="0" applyProtection="0"/>
    <xf numFmtId="0" fontId="40" fillId="45"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45"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45"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1" fillId="23" borderId="0" applyNumberFormat="0" applyBorder="0" applyAlignment="0" applyProtection="0"/>
    <xf numFmtId="0" fontId="40" fillId="45"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45"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45"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1" fillId="23" borderId="0" applyNumberFormat="0" applyBorder="0" applyAlignment="0" applyProtection="0"/>
    <xf numFmtId="0" fontId="40" fillId="45"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45"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0" fillId="43" borderId="0" applyNumberFormat="0" applyBorder="0" applyAlignment="0" applyProtection="0"/>
    <xf numFmtId="0" fontId="40" fillId="45"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1" fillId="23" borderId="0" applyNumberFormat="0" applyBorder="0" applyAlignment="0" applyProtection="0"/>
    <xf numFmtId="0" fontId="40" fillId="45"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45"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9" fillId="2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1" fillId="45" borderId="0" applyNumberFormat="0" applyBorder="0" applyAlignment="0" applyProtection="0"/>
    <xf numFmtId="0" fontId="40" fillId="45" borderId="0" applyNumberFormat="0" applyBorder="0" applyAlignment="0" applyProtection="0"/>
    <xf numFmtId="0" fontId="41"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1" fillId="23" borderId="0" applyNumberFormat="0" applyBorder="0" applyAlignment="0" applyProtection="0"/>
    <xf numFmtId="0" fontId="43"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0" fillId="4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1" fillId="27" borderId="0" applyNumberFormat="0" applyBorder="0" applyAlignment="0" applyProtection="0"/>
    <xf numFmtId="0" fontId="40" fillId="4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0" fillId="4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0" fillId="4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1" fillId="27" borderId="0" applyNumberFormat="0" applyBorder="0" applyAlignment="0" applyProtection="0"/>
    <xf numFmtId="0" fontId="40" fillId="4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0" fillId="4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0" fillId="4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1" fillId="27" borderId="0" applyNumberFormat="0" applyBorder="0" applyAlignment="0" applyProtection="0"/>
    <xf numFmtId="0" fontId="40" fillId="4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0" fillId="4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0" fillId="46" borderId="0" applyNumberFormat="0" applyBorder="0" applyAlignment="0" applyProtection="0"/>
    <xf numFmtId="0" fontId="40" fillId="4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1" fillId="27" borderId="0" applyNumberFormat="0" applyBorder="0" applyAlignment="0" applyProtection="0"/>
    <xf numFmtId="0" fontId="40" fillId="4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0" fillId="4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9" fillId="27"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1" fillId="27" borderId="0" applyNumberFormat="0" applyBorder="0" applyAlignment="0" applyProtection="0"/>
    <xf numFmtId="0" fontId="40" fillId="46" borderId="0" applyNumberFormat="0" applyBorder="0" applyAlignment="0" applyProtection="0"/>
    <xf numFmtId="0" fontId="41" fillId="27"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1" fillId="27" borderId="0" applyNumberFormat="0" applyBorder="0" applyAlignment="0" applyProtection="0"/>
    <xf numFmtId="0" fontId="43"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40" fillId="36"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1" fillId="31" borderId="0" applyNumberFormat="0" applyBorder="0" applyAlignment="0" applyProtection="0"/>
    <xf numFmtId="0" fontId="40" fillId="36"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40" fillId="36"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40" fillId="36"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1" fillId="31" borderId="0" applyNumberFormat="0" applyBorder="0" applyAlignment="0" applyProtection="0"/>
    <xf numFmtId="0" fontId="40" fillId="36"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40" fillId="36"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40" fillId="36"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1" fillId="31" borderId="0" applyNumberFormat="0" applyBorder="0" applyAlignment="0" applyProtection="0"/>
    <xf numFmtId="0" fontId="40" fillId="36"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40" fillId="36"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0" fillId="48" borderId="0" applyNumberFormat="0" applyBorder="0" applyAlignment="0" applyProtection="0"/>
    <xf numFmtId="0" fontId="40" fillId="36"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1" fillId="31" borderId="0" applyNumberFormat="0" applyBorder="0" applyAlignment="0" applyProtection="0"/>
    <xf numFmtId="0" fontId="40" fillId="36"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40" fillId="36"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9" fillId="31"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1" fillId="36" borderId="0" applyNumberFormat="0" applyBorder="0" applyAlignment="0" applyProtection="0"/>
    <xf numFmtId="0" fontId="40" fillId="36" borderId="0" applyNumberFormat="0" applyBorder="0" applyAlignment="0" applyProtection="0"/>
    <xf numFmtId="0" fontId="41"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1" fillId="31" borderId="0" applyNumberFormat="0" applyBorder="0" applyAlignment="0" applyProtection="0"/>
    <xf numFmtId="0" fontId="43"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44"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7"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6" fillId="16" borderId="0" applyNumberFormat="0" applyBorder="0" applyAlignment="0" applyProtection="0"/>
    <xf numFmtId="0" fontId="45" fillId="39" borderId="0" applyNumberFormat="0" applyBorder="0" applyAlignment="0" applyProtection="0"/>
    <xf numFmtId="0" fontId="46" fillId="16"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6" fillId="16" borderId="0" applyNumberFormat="0" applyBorder="0" applyAlignment="0" applyProtection="0"/>
    <xf numFmtId="0" fontId="45" fillId="39" borderId="0" applyNumberFormat="0" applyBorder="0" applyAlignment="0" applyProtection="0"/>
    <xf numFmtId="0" fontId="46" fillId="16"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6" fillId="16" borderId="0" applyNumberFormat="0" applyBorder="0" applyAlignment="0" applyProtection="0"/>
    <xf numFmtId="0" fontId="45" fillId="39" borderId="0" applyNumberFormat="0" applyBorder="0" applyAlignment="0" applyProtection="0"/>
    <xf numFmtId="0" fontId="46" fillId="16"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6" fillId="16" borderId="0" applyNumberFormat="0" applyBorder="0" applyAlignment="0" applyProtection="0"/>
    <xf numFmtId="0" fontId="45" fillId="39" borderId="0" applyNumberFormat="0" applyBorder="0" applyAlignment="0" applyProtection="0"/>
    <xf numFmtId="0" fontId="46" fillId="16"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6" fillId="16" borderId="0" applyNumberFormat="0" applyBorder="0" applyAlignment="0" applyProtection="0"/>
    <xf numFmtId="0" fontId="45" fillId="39" borderId="0" applyNumberFormat="0" applyBorder="0" applyAlignment="0" applyProtection="0"/>
    <xf numFmtId="0" fontId="46" fillId="16" borderId="0" applyNumberFormat="0" applyBorder="0" applyAlignment="0" applyProtection="0"/>
    <xf numFmtId="0" fontId="47"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4" fillId="47"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7"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4" fillId="51"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7"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28" borderId="0" applyNumberFormat="0" applyBorder="0" applyAlignment="0" applyProtection="0"/>
    <xf numFmtId="0" fontId="45" fillId="50" borderId="0" applyNumberFormat="0" applyBorder="0" applyAlignment="0" applyProtection="0"/>
    <xf numFmtId="0" fontId="46" fillId="28"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28" borderId="0" applyNumberFormat="0" applyBorder="0" applyAlignment="0" applyProtection="0"/>
    <xf numFmtId="0" fontId="45" fillId="50" borderId="0" applyNumberFormat="0" applyBorder="0" applyAlignment="0" applyProtection="0"/>
    <xf numFmtId="0" fontId="46" fillId="28"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28" borderId="0" applyNumberFormat="0" applyBorder="0" applyAlignment="0" applyProtection="0"/>
    <xf numFmtId="0" fontId="45" fillId="50" borderId="0" applyNumberFormat="0" applyBorder="0" applyAlignment="0" applyProtection="0"/>
    <xf numFmtId="0" fontId="46" fillId="28"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28" borderId="0" applyNumberFormat="0" applyBorder="0" applyAlignment="0" applyProtection="0"/>
    <xf numFmtId="0" fontId="45" fillId="50" borderId="0" applyNumberFormat="0" applyBorder="0" applyAlignment="0" applyProtection="0"/>
    <xf numFmtId="0" fontId="46" fillId="28"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28" borderId="0" applyNumberFormat="0" applyBorder="0" applyAlignment="0" applyProtection="0"/>
    <xf numFmtId="0" fontId="45" fillId="50" borderId="0" applyNumberFormat="0" applyBorder="0" applyAlignment="0" applyProtection="0"/>
    <xf numFmtId="0" fontId="46" fillId="28" borderId="0" applyNumberFormat="0" applyBorder="0" applyAlignment="0" applyProtection="0"/>
    <xf numFmtId="0" fontId="47"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4" fillId="5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7"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4" fillId="53"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7"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4"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13" borderId="0" applyNumberFormat="0" applyBorder="0" applyAlignment="0" applyProtection="0"/>
    <xf numFmtId="0" fontId="45" fillId="54" borderId="0" applyNumberFormat="0" applyBorder="0" applyAlignment="0" applyProtection="0"/>
    <xf numFmtId="0" fontId="46" fillId="13"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13" borderId="0" applyNumberFormat="0" applyBorder="0" applyAlignment="0" applyProtection="0"/>
    <xf numFmtId="0" fontId="45" fillId="54" borderId="0" applyNumberFormat="0" applyBorder="0" applyAlignment="0" applyProtection="0"/>
    <xf numFmtId="0" fontId="46" fillId="13"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13" borderId="0" applyNumberFormat="0" applyBorder="0" applyAlignment="0" applyProtection="0"/>
    <xf numFmtId="0" fontId="45" fillId="54" borderId="0" applyNumberFormat="0" applyBorder="0" applyAlignment="0" applyProtection="0"/>
    <xf numFmtId="0" fontId="46" fillId="13"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13" borderId="0" applyNumberFormat="0" applyBorder="0" applyAlignment="0" applyProtection="0"/>
    <xf numFmtId="0" fontId="45" fillId="54" borderId="0" applyNumberFormat="0" applyBorder="0" applyAlignment="0" applyProtection="0"/>
    <xf numFmtId="0" fontId="46" fillId="13"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13" borderId="0" applyNumberFormat="0" applyBorder="0" applyAlignment="0" applyProtection="0"/>
    <xf numFmtId="0" fontId="45" fillId="54" borderId="0" applyNumberFormat="0" applyBorder="0" applyAlignment="0" applyProtection="0"/>
    <xf numFmtId="0" fontId="46" fillId="13" borderId="0" applyNumberFormat="0" applyBorder="0" applyAlignment="0" applyProtection="0"/>
    <xf numFmtId="0" fontId="47"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4"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6" fillId="17" borderId="0" applyNumberFormat="0" applyBorder="0" applyAlignment="0" applyProtection="0"/>
    <xf numFmtId="0" fontId="45" fillId="55" borderId="0" applyNumberFormat="0" applyBorder="0" applyAlignment="0" applyProtection="0"/>
    <xf numFmtId="0" fontId="46" fillId="17"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6" fillId="17" borderId="0" applyNumberFormat="0" applyBorder="0" applyAlignment="0" applyProtection="0"/>
    <xf numFmtId="0" fontId="45" fillId="55" borderId="0" applyNumberFormat="0" applyBorder="0" applyAlignment="0" applyProtection="0"/>
    <xf numFmtId="0" fontId="46" fillId="17"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6" fillId="17" borderId="0" applyNumberFormat="0" applyBorder="0" applyAlignment="0" applyProtection="0"/>
    <xf numFmtId="0" fontId="45" fillId="55" borderId="0" applyNumberFormat="0" applyBorder="0" applyAlignment="0" applyProtection="0"/>
    <xf numFmtId="0" fontId="46" fillId="17"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6" fillId="17" borderId="0" applyNumberFormat="0" applyBorder="0" applyAlignment="0" applyProtection="0"/>
    <xf numFmtId="0" fontId="45" fillId="55" borderId="0" applyNumberFormat="0" applyBorder="0" applyAlignment="0" applyProtection="0"/>
    <xf numFmtId="0" fontId="46" fillId="17"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6" fillId="17" borderId="0" applyNumberFormat="0" applyBorder="0" applyAlignment="0" applyProtection="0"/>
    <xf numFmtId="0" fontId="45" fillId="55" borderId="0" applyNumberFormat="0" applyBorder="0" applyAlignment="0" applyProtection="0"/>
    <xf numFmtId="0" fontId="46" fillId="17" borderId="0" applyNumberFormat="0" applyBorder="0" applyAlignment="0" applyProtection="0"/>
    <xf numFmtId="0" fontId="47"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4" fillId="51"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6" fillId="56" borderId="0" applyNumberFormat="0" applyBorder="0" applyAlignment="0" applyProtection="0"/>
    <xf numFmtId="0" fontId="45" fillId="56" borderId="0" applyNumberFormat="0" applyBorder="0" applyAlignment="0" applyProtection="0"/>
    <xf numFmtId="0" fontId="46" fillId="56"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6" fillId="56" borderId="0" applyNumberFormat="0" applyBorder="0" applyAlignment="0" applyProtection="0"/>
    <xf numFmtId="0" fontId="45" fillId="56" borderId="0" applyNumberFormat="0" applyBorder="0" applyAlignment="0" applyProtection="0"/>
    <xf numFmtId="0" fontId="46" fillId="56"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6" fillId="56" borderId="0" applyNumberFormat="0" applyBorder="0" applyAlignment="0" applyProtection="0"/>
    <xf numFmtId="0" fontId="45" fillId="56" borderId="0" applyNumberFormat="0" applyBorder="0" applyAlignment="0" applyProtection="0"/>
    <xf numFmtId="0" fontId="46" fillId="56"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6" fillId="56" borderId="0" applyNumberFormat="0" applyBorder="0" applyAlignment="0" applyProtection="0"/>
    <xf numFmtId="0" fontId="45" fillId="56" borderId="0" applyNumberFormat="0" applyBorder="0" applyAlignment="0" applyProtection="0"/>
    <xf numFmtId="0" fontId="46" fillId="56"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6" fillId="56" borderId="0" applyNumberFormat="0" applyBorder="0" applyAlignment="0" applyProtection="0"/>
    <xf numFmtId="0" fontId="45" fillId="56" borderId="0" applyNumberFormat="0" applyBorder="0" applyAlignment="0" applyProtection="0"/>
    <xf numFmtId="0" fontId="46" fillId="56" borderId="0" applyNumberFormat="0" applyBorder="0" applyAlignment="0" applyProtection="0"/>
    <xf numFmtId="0" fontId="47"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25" borderId="0" applyNumberFormat="0" applyBorder="0" applyAlignment="0" applyProtection="0"/>
    <xf numFmtId="0" fontId="45" fillId="50" borderId="0" applyNumberFormat="0" applyBorder="0" applyAlignment="0" applyProtection="0"/>
    <xf numFmtId="0" fontId="46" fillId="25"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25" borderId="0" applyNumberFormat="0" applyBorder="0" applyAlignment="0" applyProtection="0"/>
    <xf numFmtId="0" fontId="45" fillId="50" borderId="0" applyNumberFormat="0" applyBorder="0" applyAlignment="0" applyProtection="0"/>
    <xf numFmtId="0" fontId="46" fillId="25"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25" borderId="0" applyNumberFormat="0" applyBorder="0" applyAlignment="0" applyProtection="0"/>
    <xf numFmtId="0" fontId="45" fillId="50" borderId="0" applyNumberFormat="0" applyBorder="0" applyAlignment="0" applyProtection="0"/>
    <xf numFmtId="0" fontId="46" fillId="25"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25" borderId="0" applyNumberFormat="0" applyBorder="0" applyAlignment="0" applyProtection="0"/>
    <xf numFmtId="0" fontId="45" fillId="50" borderId="0" applyNumberFormat="0" applyBorder="0" applyAlignment="0" applyProtection="0"/>
    <xf numFmtId="0" fontId="46" fillId="25"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25" borderId="0" applyNumberFormat="0" applyBorder="0" applyAlignment="0" applyProtection="0"/>
    <xf numFmtId="0" fontId="45" fillId="50" borderId="0" applyNumberFormat="0" applyBorder="0" applyAlignment="0" applyProtection="0"/>
    <xf numFmtId="0" fontId="46" fillId="25" borderId="0" applyNumberFormat="0" applyBorder="0" applyAlignment="0" applyProtection="0"/>
    <xf numFmtId="0" fontId="47"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4"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6" fillId="29" borderId="0" applyNumberFormat="0" applyBorder="0" applyAlignment="0" applyProtection="0"/>
    <xf numFmtId="0" fontId="45" fillId="57" borderId="0" applyNumberFormat="0" applyBorder="0" applyAlignment="0" applyProtection="0"/>
    <xf numFmtId="0" fontId="46" fillId="29"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6" fillId="29" borderId="0" applyNumberFormat="0" applyBorder="0" applyAlignment="0" applyProtection="0"/>
    <xf numFmtId="0" fontId="45" fillId="57" borderId="0" applyNumberFormat="0" applyBorder="0" applyAlignment="0" applyProtection="0"/>
    <xf numFmtId="0" fontId="46" fillId="29"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6" fillId="29" borderId="0" applyNumberFormat="0" applyBorder="0" applyAlignment="0" applyProtection="0"/>
    <xf numFmtId="0" fontId="45" fillId="57" borderId="0" applyNumberFormat="0" applyBorder="0" applyAlignment="0" applyProtection="0"/>
    <xf numFmtId="0" fontId="46" fillId="29"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6" fillId="29" borderId="0" applyNumberFormat="0" applyBorder="0" applyAlignment="0" applyProtection="0"/>
    <xf numFmtId="0" fontId="45" fillId="57" borderId="0" applyNumberFormat="0" applyBorder="0" applyAlignment="0" applyProtection="0"/>
    <xf numFmtId="0" fontId="46" fillId="29"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6" fillId="29" borderId="0" applyNumberFormat="0" applyBorder="0" applyAlignment="0" applyProtection="0"/>
    <xf numFmtId="0" fontId="45" fillId="57" borderId="0" applyNumberFormat="0" applyBorder="0" applyAlignment="0" applyProtection="0"/>
    <xf numFmtId="0" fontId="46" fillId="29" borderId="0" applyNumberFormat="0" applyBorder="0" applyAlignment="0" applyProtection="0"/>
    <xf numFmtId="0" fontId="47"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9"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1" fillId="3" borderId="0" applyNumberFormat="0" applyBorder="0" applyAlignment="0" applyProtection="0"/>
    <xf numFmtId="0" fontId="50" fillId="40" borderId="0" applyNumberFormat="0" applyBorder="0" applyAlignment="0" applyProtection="0"/>
    <xf numFmtId="0" fontId="51" fillId="3"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1" fillId="3" borderId="0" applyNumberFormat="0" applyBorder="0" applyAlignment="0" applyProtection="0"/>
    <xf numFmtId="0" fontId="50" fillId="40" borderId="0" applyNumberFormat="0" applyBorder="0" applyAlignment="0" applyProtection="0"/>
    <xf numFmtId="0" fontId="51" fillId="3"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1" fillId="3" borderId="0" applyNumberFormat="0" applyBorder="0" applyAlignment="0" applyProtection="0"/>
    <xf numFmtId="0" fontId="50" fillId="40" borderId="0" applyNumberFormat="0" applyBorder="0" applyAlignment="0" applyProtection="0"/>
    <xf numFmtId="0" fontId="51" fillId="3"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1" fillId="3" borderId="0" applyNumberFormat="0" applyBorder="0" applyAlignment="0" applyProtection="0"/>
    <xf numFmtId="0" fontId="50" fillId="40" borderId="0" applyNumberFormat="0" applyBorder="0" applyAlignment="0" applyProtection="0"/>
    <xf numFmtId="0" fontId="51" fillId="3"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1" fillId="3" borderId="0" applyNumberFormat="0" applyBorder="0" applyAlignment="0" applyProtection="0"/>
    <xf numFmtId="0" fontId="50" fillId="40" borderId="0" applyNumberFormat="0" applyBorder="0" applyAlignment="0" applyProtection="0"/>
    <xf numFmtId="0" fontId="51" fillId="3" borderId="0" applyNumberFormat="0" applyBorder="0" applyAlignment="0" applyProtection="0"/>
    <xf numFmtId="0" fontId="52"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6" fillId="0" borderId="10" applyNumberFormat="0" applyFill="0" applyAlignment="0" applyProtection="0"/>
    <xf numFmtId="0" fontId="33" fillId="0" borderId="0" applyFont="0" applyFill="0" applyBorder="0" applyAlignment="0" applyProtection="0"/>
    <xf numFmtId="182" fontId="26" fillId="0" borderId="0" applyFill="0" applyBorder="0" applyAlignment="0"/>
    <xf numFmtId="182" fontId="26" fillId="0" borderId="0" applyFill="0" applyBorder="0" applyAlignment="0"/>
    <xf numFmtId="182" fontId="26" fillId="0" borderId="0" applyFill="0" applyBorder="0" applyAlignment="0"/>
    <xf numFmtId="182" fontId="26" fillId="0" borderId="0" applyFill="0" applyBorder="0" applyAlignment="0"/>
    <xf numFmtId="182" fontId="26"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4"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5"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2" fontId="26" fillId="0" borderId="0" applyFill="0" applyBorder="0" applyAlignment="0"/>
    <xf numFmtId="182" fontId="26" fillId="0" borderId="0" applyFill="0" applyBorder="0" applyAlignment="0"/>
    <xf numFmtId="182" fontId="26" fillId="0" borderId="0" applyFill="0" applyBorder="0" applyAlignment="0"/>
    <xf numFmtId="182" fontId="26" fillId="0" borderId="0" applyFill="0" applyBorder="0" applyAlignment="0"/>
    <xf numFmtId="182" fontId="26"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0" fontId="54" fillId="45" borderId="24" applyNumberFormat="0" applyAlignment="0" applyProtection="0"/>
    <xf numFmtId="0" fontId="55" fillId="58" borderId="24" applyNumberFormat="0" applyAlignment="0" applyProtection="0"/>
    <xf numFmtId="0" fontId="55" fillId="58"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6" fillId="58" borderId="4" applyNumberFormat="0" applyAlignment="0" applyProtection="0"/>
    <xf numFmtId="0" fontId="55" fillId="58"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6" fillId="58" borderId="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5" fillId="58" borderId="24" applyNumberFormat="0" applyAlignment="0" applyProtection="0"/>
    <xf numFmtId="0" fontId="55" fillId="58" borderId="24" applyNumberFormat="0" applyAlignment="0" applyProtection="0"/>
    <xf numFmtId="0" fontId="55" fillId="58"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6" fillId="58" borderId="4" applyNumberFormat="0" applyAlignment="0" applyProtection="0"/>
    <xf numFmtId="0" fontId="55" fillId="58"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6" fillId="58" borderId="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5" fillId="58" borderId="24" applyNumberFormat="0" applyAlignment="0" applyProtection="0"/>
    <xf numFmtId="0" fontId="55" fillId="58" borderId="24" applyNumberFormat="0" applyAlignment="0" applyProtection="0"/>
    <xf numFmtId="0" fontId="55" fillId="58"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6" fillId="58" borderId="4" applyNumberFormat="0" applyAlignment="0" applyProtection="0"/>
    <xf numFmtId="0" fontId="55" fillId="58"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6" fillId="58" borderId="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5" fillId="58" borderId="24" applyNumberFormat="0" applyAlignment="0" applyProtection="0"/>
    <xf numFmtId="0" fontId="55" fillId="58" borderId="24" applyNumberFormat="0" applyAlignment="0" applyProtection="0"/>
    <xf numFmtId="0" fontId="55" fillId="58"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6" fillId="58" borderId="4" applyNumberFormat="0" applyAlignment="0" applyProtection="0"/>
    <xf numFmtId="0" fontId="55" fillId="58"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6" fillId="58" borderId="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4" fillId="45" borderId="24" applyNumberFormat="0" applyAlignment="0" applyProtection="0"/>
    <xf numFmtId="0" fontId="55" fillId="58" borderId="24" applyNumberFormat="0" applyAlignment="0" applyProtection="0"/>
    <xf numFmtId="0" fontId="54" fillId="45" borderId="24" applyNumberFormat="0" applyAlignment="0" applyProtection="0"/>
    <xf numFmtId="0" fontId="55" fillId="58" borderId="24" applyNumberFormat="0" applyAlignment="0" applyProtection="0"/>
    <xf numFmtId="0" fontId="55" fillId="58" borderId="24" applyNumberFormat="0" applyAlignment="0" applyProtection="0"/>
    <xf numFmtId="0" fontId="56" fillId="58" borderId="4" applyNumberFormat="0" applyAlignment="0" applyProtection="0"/>
    <xf numFmtId="0" fontId="55" fillId="58" borderId="24" applyNumberFormat="0" applyAlignment="0" applyProtection="0"/>
    <xf numFmtId="0" fontId="56" fillId="58" borderId="4" applyNumberFormat="0" applyAlignment="0" applyProtection="0"/>
    <xf numFmtId="0" fontId="55" fillId="58" borderId="24" applyNumberFormat="0" applyAlignment="0" applyProtection="0"/>
    <xf numFmtId="0" fontId="57" fillId="6" borderId="4" applyNumberFormat="0" applyAlignment="0" applyProtection="0"/>
    <xf numFmtId="0" fontId="58" fillId="6" borderId="4" applyNumberFormat="0" applyAlignment="0" applyProtection="0"/>
    <xf numFmtId="0" fontId="58" fillId="6" borderId="4" applyNumberFormat="0" applyAlignment="0" applyProtection="0"/>
    <xf numFmtId="0" fontId="58" fillId="6" borderId="4" applyNumberFormat="0" applyAlignment="0" applyProtection="0"/>
    <xf numFmtId="0" fontId="59" fillId="59" borderId="25" applyNumberFormat="0" applyAlignment="0" applyProtection="0"/>
    <xf numFmtId="0" fontId="60" fillId="59" borderId="25" applyNumberFormat="0" applyAlignment="0" applyProtection="0"/>
    <xf numFmtId="0" fontId="60" fillId="59" borderId="25" applyNumberFormat="0" applyAlignment="0" applyProtection="0"/>
    <xf numFmtId="0" fontId="61" fillId="7" borderId="7" applyNumberFormat="0" applyAlignment="0" applyProtection="0"/>
    <xf numFmtId="0" fontId="60" fillId="59" borderId="25" applyNumberFormat="0" applyAlignment="0" applyProtection="0"/>
    <xf numFmtId="0" fontId="61" fillId="7" borderId="7" applyNumberFormat="0" applyAlignment="0" applyProtection="0"/>
    <xf numFmtId="0" fontId="59" fillId="59" borderId="25" applyNumberFormat="0" applyAlignment="0" applyProtection="0"/>
    <xf numFmtId="0" fontId="59" fillId="59" borderId="25" applyNumberFormat="0" applyAlignment="0" applyProtection="0"/>
    <xf numFmtId="0" fontId="59" fillId="59" borderId="25" applyNumberFormat="0" applyAlignment="0" applyProtection="0"/>
    <xf numFmtId="0" fontId="59" fillId="59" borderId="25" applyNumberFormat="0" applyAlignment="0" applyProtection="0"/>
    <xf numFmtId="0" fontId="59" fillId="59" borderId="25" applyNumberFormat="0" applyAlignment="0" applyProtection="0"/>
    <xf numFmtId="0" fontId="59" fillId="59" borderId="25" applyNumberFormat="0" applyAlignment="0" applyProtection="0"/>
    <xf numFmtId="0" fontId="60" fillId="59" borderId="25" applyNumberFormat="0" applyAlignment="0" applyProtection="0"/>
    <xf numFmtId="0" fontId="60" fillId="59" borderId="25" applyNumberFormat="0" applyAlignment="0" applyProtection="0"/>
    <xf numFmtId="0" fontId="60" fillId="59" borderId="25" applyNumberFormat="0" applyAlignment="0" applyProtection="0"/>
    <xf numFmtId="0" fontId="61" fillId="7" borderId="7" applyNumberFormat="0" applyAlignment="0" applyProtection="0"/>
    <xf numFmtId="0" fontId="60" fillId="59" borderId="25" applyNumberFormat="0" applyAlignment="0" applyProtection="0"/>
    <xf numFmtId="0" fontId="61" fillId="7" borderId="7" applyNumberFormat="0" applyAlignment="0" applyProtection="0"/>
    <xf numFmtId="0" fontId="59" fillId="59" borderId="25" applyNumberFormat="0" applyAlignment="0" applyProtection="0"/>
    <xf numFmtId="0" fontId="59" fillId="59" borderId="25" applyNumberFormat="0" applyAlignment="0" applyProtection="0"/>
    <xf numFmtId="0" fontId="59" fillId="59" borderId="25" applyNumberFormat="0" applyAlignment="0" applyProtection="0"/>
    <xf numFmtId="0" fontId="59" fillId="59" borderId="25" applyNumberFormat="0" applyAlignment="0" applyProtection="0"/>
    <xf numFmtId="0" fontId="59" fillId="59" borderId="25" applyNumberFormat="0" applyAlignment="0" applyProtection="0"/>
    <xf numFmtId="0" fontId="59" fillId="59" borderId="25" applyNumberFormat="0" applyAlignment="0" applyProtection="0"/>
    <xf numFmtId="0" fontId="60" fillId="59" borderId="25" applyNumberFormat="0" applyAlignment="0" applyProtection="0"/>
    <xf numFmtId="0" fontId="60" fillId="59" borderId="25" applyNumberFormat="0" applyAlignment="0" applyProtection="0"/>
    <xf numFmtId="0" fontId="60" fillId="59" borderId="25" applyNumberFormat="0" applyAlignment="0" applyProtection="0"/>
    <xf numFmtId="0" fontId="61" fillId="7" borderId="7" applyNumberFormat="0" applyAlignment="0" applyProtection="0"/>
    <xf numFmtId="0" fontId="60" fillId="59" borderId="25" applyNumberFormat="0" applyAlignment="0" applyProtection="0"/>
    <xf numFmtId="0" fontId="61" fillId="7" borderId="7" applyNumberFormat="0" applyAlignment="0" applyProtection="0"/>
    <xf numFmtId="0" fontId="59" fillId="59" borderId="25" applyNumberFormat="0" applyAlignment="0" applyProtection="0"/>
    <xf numFmtId="0" fontId="59" fillId="59" borderId="25" applyNumberFormat="0" applyAlignment="0" applyProtection="0"/>
    <xf numFmtId="0" fontId="59" fillId="59" borderId="25" applyNumberFormat="0" applyAlignment="0" applyProtection="0"/>
    <xf numFmtId="0" fontId="59" fillId="59" borderId="25" applyNumberFormat="0" applyAlignment="0" applyProtection="0"/>
    <xf numFmtId="0" fontId="59" fillId="59" borderId="25" applyNumberFormat="0" applyAlignment="0" applyProtection="0"/>
    <xf numFmtId="0" fontId="59" fillId="59" borderId="25" applyNumberFormat="0" applyAlignment="0" applyProtection="0"/>
    <xf numFmtId="0" fontId="60" fillId="59" borderId="25" applyNumberFormat="0" applyAlignment="0" applyProtection="0"/>
    <xf numFmtId="0" fontId="60" fillId="59" borderId="25" applyNumberFormat="0" applyAlignment="0" applyProtection="0"/>
    <xf numFmtId="0" fontId="60" fillId="59" borderId="25" applyNumberFormat="0" applyAlignment="0" applyProtection="0"/>
    <xf numFmtId="0" fontId="61" fillId="7" borderId="7" applyNumberFormat="0" applyAlignment="0" applyProtection="0"/>
    <xf numFmtId="0" fontId="60" fillId="59" borderId="25" applyNumberFormat="0" applyAlignment="0" applyProtection="0"/>
    <xf numFmtId="0" fontId="61" fillId="7" borderId="7" applyNumberFormat="0" applyAlignment="0" applyProtection="0"/>
    <xf numFmtId="0" fontId="59" fillId="59" borderId="25" applyNumberFormat="0" applyAlignment="0" applyProtection="0"/>
    <xf numFmtId="0" fontId="59" fillId="59" borderId="25" applyNumberFormat="0" applyAlignment="0" applyProtection="0"/>
    <xf numFmtId="0" fontId="59" fillId="59" borderId="25" applyNumberFormat="0" applyAlignment="0" applyProtection="0"/>
    <xf numFmtId="0" fontId="59" fillId="59" borderId="25" applyNumberFormat="0" applyAlignment="0" applyProtection="0"/>
    <xf numFmtId="0" fontId="59" fillId="59" borderId="25" applyNumberFormat="0" applyAlignment="0" applyProtection="0"/>
    <xf numFmtId="0" fontId="59" fillId="59" borderId="25" applyNumberFormat="0" applyAlignment="0" applyProtection="0"/>
    <xf numFmtId="0" fontId="60" fillId="59" borderId="25" applyNumberFormat="0" applyAlignment="0" applyProtection="0"/>
    <xf numFmtId="0" fontId="59" fillId="59" borderId="25" applyNumberFormat="0" applyAlignment="0" applyProtection="0"/>
    <xf numFmtId="0" fontId="60" fillId="59" borderId="25" applyNumberFormat="0" applyAlignment="0" applyProtection="0"/>
    <xf numFmtId="0" fontId="60" fillId="59" borderId="25" applyNumberFormat="0" applyAlignment="0" applyProtection="0"/>
    <xf numFmtId="0" fontId="61" fillId="7" borderId="7" applyNumberFormat="0" applyAlignment="0" applyProtection="0"/>
    <xf numFmtId="0" fontId="60" fillId="59" borderId="25" applyNumberFormat="0" applyAlignment="0" applyProtection="0"/>
    <xf numFmtId="0" fontId="61" fillId="7" borderId="7" applyNumberFormat="0" applyAlignment="0" applyProtection="0"/>
    <xf numFmtId="0" fontId="60" fillId="59" borderId="25" applyNumberFormat="0" applyAlignment="0" applyProtection="0"/>
    <xf numFmtId="0" fontId="62" fillId="7" borderId="7" applyNumberFormat="0" applyAlignment="0" applyProtection="0"/>
    <xf numFmtId="0" fontId="63" fillId="7" borderId="7" applyNumberFormat="0" applyAlignment="0" applyProtection="0"/>
    <xf numFmtId="0" fontId="63" fillId="7" borderId="7" applyNumberFormat="0" applyAlignment="0" applyProtection="0"/>
    <xf numFmtId="0" fontId="63" fillId="7" borderId="7" applyNumberFormat="0" applyAlignment="0" applyProtection="0"/>
    <xf numFmtId="0" fontId="3" fillId="0" borderId="0">
      <alignment horizontal="center" wrapText="1"/>
      <protection hidden="1"/>
    </xf>
    <xf numFmtId="0" fontId="64" fillId="0" borderId="0" applyNumberFormat="0" applyFill="0" applyBorder="0" applyAlignment="0"/>
    <xf numFmtId="0" fontId="65" fillId="0" borderId="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4"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43" fontId="42" fillId="0" borderId="0" applyFont="0" applyFill="0" applyBorder="0" applyAlignment="0" applyProtection="0"/>
    <xf numFmtId="43" fontId="66" fillId="0" borderId="0" applyFont="0" applyFill="0" applyBorder="0" applyAlignment="0" applyProtection="0"/>
    <xf numFmtId="43" fontId="42"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4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7"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7" fillId="0" borderId="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7" fillId="0" borderId="0" applyFont="0" applyFill="0" applyBorder="0" applyAlignment="0" applyProtection="0"/>
    <xf numFmtId="0" fontId="42" fillId="0" borderId="0" applyNumberFormat="0" applyFont="0" applyFill="0" applyBorder="0" applyAlignment="0" applyProtection="0"/>
    <xf numFmtId="43" fontId="68" fillId="0" borderId="0" applyFont="0" applyFill="0" applyBorder="0" applyAlignment="0" applyProtection="0"/>
    <xf numFmtId="0" fontId="42" fillId="0" borderId="0" applyNumberFormat="0" applyFont="0" applyFill="0" applyBorder="0" applyAlignment="0" applyProtection="0"/>
    <xf numFmtId="164" fontId="3" fillId="0" borderId="0" applyFont="0" applyFill="0" applyBorder="0" applyAlignment="0" applyProtection="0"/>
    <xf numFmtId="0" fontId="4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4"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164" fontId="3"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4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4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4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4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164" fontId="3"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3"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164" fontId="3"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9"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164" fontId="3"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1"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3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164" fontId="3"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66" fillId="0" borderId="0" applyFont="0" applyFill="0" applyBorder="0" applyAlignment="0" applyProtection="0"/>
    <xf numFmtId="0" fontId="42" fillId="0" borderId="0" applyNumberFormat="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1" fillId="0" borderId="0" applyFont="0" applyFill="0" applyBorder="0" applyAlignment="0" applyProtection="0"/>
    <xf numFmtId="3" fontId="70"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0" fontId="72" fillId="0" borderId="0" applyFill="0" applyBorder="0" applyProtection="0">
      <alignment horizontal="left"/>
    </xf>
    <xf numFmtId="0" fontId="73" fillId="60" borderId="0">
      <alignment horizontal="center" vertical="center" wrapText="1"/>
    </xf>
    <xf numFmtId="188" fontId="74" fillId="0" borderId="0" applyFill="0" applyBorder="0">
      <alignment horizontal="right"/>
      <protection locked="0"/>
    </xf>
    <xf numFmtId="0" fontId="65" fillId="0" borderId="0"/>
    <xf numFmtId="0" fontId="65" fillId="0" borderId="0"/>
    <xf numFmtId="0" fontId="42" fillId="0" borderId="0" applyNumberFormat="0" applyFont="0" applyFill="0" applyBorder="0" applyAlignment="0" applyProtection="0"/>
    <xf numFmtId="0" fontId="65" fillId="0" borderId="0"/>
    <xf numFmtId="0" fontId="65" fillId="0" borderId="0"/>
    <xf numFmtId="0" fontId="42" fillId="0" borderId="0" applyNumberFormat="0" applyFont="0" applyFill="0" applyBorder="0" applyAlignment="0" applyProtection="0"/>
    <xf numFmtId="189" fontId="75" fillId="0" borderId="26"/>
    <xf numFmtId="189" fontId="75" fillId="0" borderId="26"/>
    <xf numFmtId="0" fontId="42" fillId="0" borderId="0" applyNumberFormat="0" applyFont="0" applyFill="0" applyBorder="0" applyAlignment="0" applyProtection="0"/>
    <xf numFmtId="0" fontId="42" fillId="0" borderId="0" applyNumberFormat="0" applyFont="0" applyFill="0" applyBorder="0" applyAlignment="0" applyProtection="0"/>
    <xf numFmtId="189" fontId="75" fillId="0" borderId="26"/>
    <xf numFmtId="189" fontId="75" fillId="0" borderId="26"/>
    <xf numFmtId="189" fontId="75" fillId="0" borderId="26"/>
    <xf numFmtId="189" fontId="75" fillId="0" borderId="26"/>
    <xf numFmtId="189" fontId="75" fillId="0" borderId="26"/>
    <xf numFmtId="189" fontId="75" fillId="0" borderId="26"/>
    <xf numFmtId="189" fontId="75" fillId="0" borderId="26"/>
    <xf numFmtId="189" fontId="75" fillId="0" borderId="26"/>
    <xf numFmtId="189" fontId="75" fillId="0" borderId="26"/>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2" fillId="0" borderId="0" applyNumberFormat="0" applyFont="0" applyFill="0" applyBorder="0" applyAlignment="0" applyProtection="0"/>
    <xf numFmtId="44" fontId="3" fillId="0" borderId="0" applyFont="0" applyFill="0" applyBorder="0" applyAlignment="0" applyProtection="0"/>
    <xf numFmtId="0" fontId="42" fillId="0" borderId="0" applyNumberFormat="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0" fontId="71" fillId="0" borderId="0" applyFont="0" applyFill="0" applyBorder="0" applyAlignment="0" applyProtection="0"/>
    <xf numFmtId="190"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0" fontId="75" fillId="0" borderId="0"/>
    <xf numFmtId="0" fontId="33" fillId="0" borderId="0" applyFont="0" applyFill="0" applyBorder="0" applyAlignment="0" applyProtection="0"/>
    <xf numFmtId="0" fontId="75" fillId="0" borderId="27"/>
    <xf numFmtId="0" fontId="75" fillId="0" borderId="27"/>
    <xf numFmtId="0" fontId="75" fillId="0" borderId="27"/>
    <xf numFmtId="0" fontId="75" fillId="0" borderId="27"/>
    <xf numFmtId="0" fontId="75" fillId="0" borderId="27"/>
    <xf numFmtId="0" fontId="75" fillId="0" borderId="27"/>
    <xf numFmtId="17" fontId="7" fillId="0" borderId="0" applyFill="0" applyBorder="0" applyProtection="0">
      <alignment horizontal="right"/>
      <protection locked="0"/>
    </xf>
    <xf numFmtId="191" fontId="19" fillId="61" borderId="0" applyFont="0" applyFill="0" applyBorder="0" applyAlignment="0" applyProtection="0"/>
    <xf numFmtId="192" fontId="28" fillId="0" borderId="10"/>
    <xf numFmtId="193" fontId="8" fillId="0" borderId="14" applyFill="0" applyProtection="0">
      <alignment horizontal="centerContinuous"/>
    </xf>
    <xf numFmtId="14" fontId="26" fillId="0" borderId="0" applyFill="0" applyBorder="0" applyAlignment="0"/>
    <xf numFmtId="14" fontId="26" fillId="0" borderId="0" applyFill="0" applyBorder="0" applyAlignment="0"/>
    <xf numFmtId="0" fontId="42" fillId="0" borderId="0" applyNumberFormat="0" applyFont="0" applyFill="0" applyBorder="0" applyAlignment="0" applyProtection="0"/>
    <xf numFmtId="14" fontId="26" fillId="0" borderId="0" applyFill="0" applyBorder="0" applyAlignment="0"/>
    <xf numFmtId="14" fontId="26" fillId="0" borderId="0" applyFill="0" applyBorder="0" applyAlignment="0"/>
    <xf numFmtId="14" fontId="26" fillId="0" borderId="0" applyFill="0" applyBorder="0" applyAlignment="0"/>
    <xf numFmtId="0" fontId="15" fillId="0" borderId="0" applyFill="0" applyBorder="0" applyProtection="0">
      <alignment horizontal="center"/>
      <protection locked="0"/>
    </xf>
    <xf numFmtId="182" fontId="76" fillId="0" borderId="0" applyFill="0" applyBorder="0" applyAlignment="0"/>
    <xf numFmtId="182" fontId="76" fillId="0" borderId="0" applyFill="0" applyBorder="0" applyAlignment="0"/>
    <xf numFmtId="0" fontId="42" fillId="0" borderId="0" applyNumberFormat="0" applyFont="0" applyFill="0" applyBorder="0" applyAlignment="0" applyProtection="0"/>
    <xf numFmtId="183" fontId="3" fillId="0" borderId="0" applyFill="0" applyBorder="0" applyAlignment="0"/>
    <xf numFmtId="183" fontId="3" fillId="0" borderId="0" applyFill="0" applyBorder="0" applyAlignment="0"/>
    <xf numFmtId="183" fontId="3" fillId="0" borderId="0" applyFill="0" applyBorder="0" applyAlignment="0"/>
    <xf numFmtId="0" fontId="42" fillId="0" borderId="0" applyNumberFormat="0" applyFont="0" applyFill="0" applyBorder="0" applyAlignment="0" applyProtection="0"/>
    <xf numFmtId="0" fontId="42" fillId="0" borderId="0" applyNumberFormat="0" applyFont="0" applyFill="0" applyBorder="0" applyAlignment="0" applyProtection="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2" fontId="76" fillId="0" borderId="0" applyFill="0" applyBorder="0" applyAlignment="0"/>
    <xf numFmtId="182" fontId="76" fillId="0" borderId="0" applyFill="0" applyBorder="0" applyAlignment="0"/>
    <xf numFmtId="0" fontId="42" fillId="0" borderId="0" applyNumberFormat="0" applyFont="0" applyFill="0" applyBorder="0" applyAlignment="0" applyProtection="0"/>
    <xf numFmtId="187" fontId="3" fillId="0" borderId="0" applyFill="0" applyBorder="0" applyAlignment="0"/>
    <xf numFmtId="187" fontId="3" fillId="0" borderId="0" applyFill="0" applyBorder="0" applyAlignment="0"/>
    <xf numFmtId="187" fontId="3" fillId="0" borderId="0" applyFill="0" applyBorder="0" applyAlignment="0"/>
    <xf numFmtId="0" fontId="42" fillId="0" borderId="0" applyNumberFormat="0" applyFont="0" applyFill="0" applyBorder="0" applyAlignment="0" applyProtection="0"/>
    <xf numFmtId="0" fontId="42" fillId="0" borderId="0" applyNumberFormat="0" applyFont="0" applyFill="0" applyBorder="0" applyAlignment="0" applyProtection="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0" fontId="42" fillId="0" borderId="0" applyNumberFormat="0" applyFont="0" applyFill="0" applyBorder="0" applyAlignment="0" applyProtection="0"/>
    <xf numFmtId="0" fontId="42" fillId="0" borderId="0" applyNumberFormat="0" applyFont="0" applyFill="0" applyBorder="0" applyAlignment="0" applyProtection="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3" fontId="77" fillId="34" borderId="0" applyNumberFormat="0" applyBorder="0" applyAlignment="0">
      <protection locked="0"/>
    </xf>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78" fillId="0" borderId="0" applyNumberFormat="0" applyFill="0" applyBorder="0" applyAlignment="0" applyProtection="0"/>
    <xf numFmtId="0" fontId="42" fillId="0" borderId="0" applyNumberFormat="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42" fillId="0" borderId="0" applyNumberFormat="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82"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3"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2" fontId="71" fillId="0" borderId="0" applyFont="0" applyFill="0" applyBorder="0" applyAlignment="0" applyProtection="0"/>
    <xf numFmtId="0" fontId="84" fillId="42" borderId="0" applyNumberFormat="0" applyBorder="0" applyAlignment="0" applyProtection="0"/>
    <xf numFmtId="0" fontId="42" fillId="0" borderId="0" applyNumberFormat="0" applyFont="0" applyFill="0" applyBorder="0" applyAlignment="0" applyProtection="0"/>
    <xf numFmtId="0" fontId="85" fillId="0" borderId="0" applyNumberFormat="0" applyFill="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7" fillId="2"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42" borderId="0" applyNumberFormat="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7" fillId="2"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42" borderId="0" applyNumberFormat="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7" fillId="2"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42" borderId="0" applyNumberFormat="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7" fillId="2"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42" borderId="0" applyNumberFormat="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42" fillId="0" borderId="0" applyNumberFormat="0" applyFont="0" applyFill="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7" fillId="2"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42" borderId="0" applyNumberFormat="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88" fillId="2" borderId="0" applyNumberFormat="0" applyBorder="0" applyAlignment="0" applyProtection="0"/>
    <xf numFmtId="0" fontId="85" fillId="0"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2" borderId="0" applyNumberFormat="0" applyBorder="0" applyAlignment="0" applyProtection="0"/>
    <xf numFmtId="0" fontId="85" fillId="0"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38" fontId="19" fillId="62" borderId="0" applyNumberFormat="0" applyBorder="0" applyAlignment="0" applyProtection="0"/>
    <xf numFmtId="38" fontId="19" fillId="62" borderId="0" applyNumberFormat="0" applyBorder="0" applyAlignment="0" applyProtection="0"/>
    <xf numFmtId="0" fontId="42" fillId="0" borderId="0" applyNumberFormat="0" applyFont="0" applyFill="0" applyBorder="0" applyAlignment="0" applyProtection="0"/>
    <xf numFmtId="0" fontId="7" fillId="0" borderId="28" applyNumberFormat="0" applyAlignment="0" applyProtection="0">
      <alignment horizontal="left" vertical="center"/>
    </xf>
    <xf numFmtId="0" fontId="7" fillId="0" borderId="28" applyNumberFormat="0" applyAlignment="0" applyProtection="0">
      <alignment horizontal="left" vertical="center"/>
    </xf>
    <xf numFmtId="0" fontId="42" fillId="0" borderId="0" applyNumberFormat="0" applyFont="0" applyFill="0" applyBorder="0" applyAlignment="0" applyProtection="0"/>
    <xf numFmtId="0" fontId="7" fillId="0" borderId="18">
      <alignment horizontal="left" vertical="center"/>
    </xf>
    <xf numFmtId="0" fontId="7" fillId="0" borderId="18">
      <alignment horizontal="left" vertical="center"/>
    </xf>
    <xf numFmtId="0" fontId="42" fillId="0" borderId="0" applyNumberFormat="0" applyFont="0" applyFill="0" applyBorder="0" applyAlignment="0" applyProtection="0"/>
    <xf numFmtId="0" fontId="7" fillId="0" borderId="18">
      <alignment horizontal="left" vertical="center"/>
    </xf>
    <xf numFmtId="0" fontId="7" fillId="0" borderId="18">
      <alignment horizontal="left" vertical="center"/>
    </xf>
    <xf numFmtId="0" fontId="7" fillId="0" borderId="18">
      <alignment horizontal="left" vertical="center"/>
    </xf>
    <xf numFmtId="0" fontId="7" fillId="0" borderId="18">
      <alignment horizontal="left" vertical="center"/>
    </xf>
    <xf numFmtId="0" fontId="89" fillId="0" borderId="29" applyNumberFormat="0" applyFill="0" applyAlignment="0" applyProtection="0"/>
    <xf numFmtId="0" fontId="42" fillId="0" borderId="0" applyNumberFormat="0" applyFont="0" applyFill="0" applyBorder="0" applyAlignment="0" applyProtection="0"/>
    <xf numFmtId="0" fontId="90" fillId="0" borderId="1" applyNumberFormat="0" applyFill="0" applyAlignment="0" applyProtection="0"/>
    <xf numFmtId="0" fontId="91" fillId="0" borderId="0" applyNumberFormat="0" applyFill="0" applyBorder="0" applyAlignment="0" applyProtection="0"/>
    <xf numFmtId="0" fontId="92" fillId="0" borderId="30" applyNumberFormat="0" applyFill="0" applyAlignment="0" applyProtection="0"/>
    <xf numFmtId="0" fontId="92" fillId="0" borderId="30" applyNumberFormat="0" applyFill="0" applyAlignment="0" applyProtection="0"/>
    <xf numFmtId="0" fontId="93" fillId="0" borderId="1" applyNumberFormat="0" applyFill="0" applyAlignment="0" applyProtection="0"/>
    <xf numFmtId="0" fontId="90" fillId="0" borderId="1" applyNumberFormat="0" applyFill="0" applyAlignment="0" applyProtection="0"/>
    <xf numFmtId="0" fontId="92" fillId="0" borderId="30" applyNumberFormat="0" applyFill="0" applyAlignment="0" applyProtection="0"/>
    <xf numFmtId="0" fontId="42" fillId="0" borderId="0" applyNumberFormat="0" applyFont="0" applyFill="0" applyBorder="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92" fillId="0" borderId="30" applyNumberFormat="0" applyFill="0" applyAlignment="0" applyProtection="0"/>
    <xf numFmtId="0" fontId="92" fillId="0" borderId="30" applyNumberFormat="0" applyFill="0" applyAlignment="0" applyProtection="0"/>
    <xf numFmtId="0" fontId="92" fillId="0" borderId="30" applyNumberFormat="0" applyFill="0" applyAlignment="0" applyProtection="0"/>
    <xf numFmtId="0" fontId="93" fillId="0" borderId="1" applyNumberFormat="0" applyFill="0" applyAlignment="0" applyProtection="0"/>
    <xf numFmtId="0" fontId="90" fillId="0" borderId="1" applyNumberFormat="0" applyFill="0" applyAlignment="0" applyProtection="0"/>
    <xf numFmtId="0" fontId="92" fillId="0" borderId="30" applyNumberFormat="0" applyFill="0" applyAlignment="0" applyProtection="0"/>
    <xf numFmtId="0" fontId="42" fillId="0" borderId="0" applyNumberFormat="0" applyFont="0" applyFill="0" applyBorder="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92" fillId="0" borderId="30" applyNumberFormat="0" applyFill="0" applyAlignment="0" applyProtection="0"/>
    <xf numFmtId="0" fontId="92" fillId="0" borderId="30" applyNumberFormat="0" applyFill="0" applyAlignment="0" applyProtection="0"/>
    <xf numFmtId="0" fontId="92" fillId="0" borderId="30" applyNumberFormat="0" applyFill="0" applyAlignment="0" applyProtection="0"/>
    <xf numFmtId="0" fontId="93" fillId="0" borderId="1" applyNumberFormat="0" applyFill="0" applyAlignment="0" applyProtection="0"/>
    <xf numFmtId="0" fontId="90" fillId="0" borderId="1" applyNumberFormat="0" applyFill="0" applyAlignment="0" applyProtection="0"/>
    <xf numFmtId="0" fontId="92" fillId="0" borderId="30" applyNumberFormat="0" applyFill="0" applyAlignment="0" applyProtection="0"/>
    <xf numFmtId="0" fontId="42" fillId="0" borderId="0" applyNumberFormat="0" applyFont="0" applyFill="0" applyBorder="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92" fillId="0" borderId="30" applyNumberFormat="0" applyFill="0" applyAlignment="0" applyProtection="0"/>
    <xf numFmtId="0" fontId="92" fillId="0" borderId="30" applyNumberFormat="0" applyFill="0" applyAlignment="0" applyProtection="0"/>
    <xf numFmtId="0" fontId="92" fillId="0" borderId="30" applyNumberFormat="0" applyFill="0" applyAlignment="0" applyProtection="0"/>
    <xf numFmtId="0" fontId="93" fillId="0" borderId="1" applyNumberFormat="0" applyFill="0" applyAlignment="0" applyProtection="0"/>
    <xf numFmtId="0" fontId="90" fillId="0" borderId="1" applyNumberFormat="0" applyFill="0" applyAlignment="0" applyProtection="0"/>
    <xf numFmtId="0" fontId="92" fillId="0" borderId="30" applyNumberFormat="0" applyFill="0" applyAlignment="0" applyProtection="0"/>
    <xf numFmtId="0" fontId="42" fillId="0" borderId="0" applyNumberFormat="0" applyFont="0" applyFill="0" applyBorder="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92" fillId="0" borderId="30"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42" fillId="0" borderId="0" applyNumberFormat="0" applyFont="0" applyFill="0" applyBorder="0" applyAlignment="0" applyProtection="0"/>
    <xf numFmtId="0" fontId="92" fillId="0" borderId="30" applyNumberFormat="0" applyFill="0" applyAlignment="0" applyProtection="0"/>
    <xf numFmtId="0" fontId="92" fillId="0" borderId="30" applyNumberFormat="0" applyFill="0" applyAlignment="0" applyProtection="0"/>
    <xf numFmtId="0" fontId="93" fillId="0" borderId="1" applyNumberFormat="0" applyFill="0" applyAlignment="0" applyProtection="0"/>
    <xf numFmtId="0" fontId="90" fillId="0" borderId="1" applyNumberFormat="0" applyFill="0" applyAlignment="0" applyProtection="0"/>
    <xf numFmtId="0" fontId="92" fillId="0" borderId="30" applyNumberFormat="0" applyFill="0" applyAlignment="0" applyProtection="0"/>
    <xf numFmtId="0" fontId="42" fillId="0" borderId="0" applyNumberFormat="0" applyFont="0" applyFill="0" applyBorder="0" applyAlignment="0" applyProtection="0"/>
    <xf numFmtId="0" fontId="92" fillId="0" borderId="30" applyNumberFormat="0" applyFill="0" applyAlignment="0" applyProtection="0"/>
    <xf numFmtId="0" fontId="94" fillId="0" borderId="1" applyNumberFormat="0" applyFill="0" applyAlignment="0" applyProtection="0"/>
    <xf numFmtId="0" fontId="90" fillId="0" borderId="1" applyNumberFormat="0" applyFill="0" applyAlignment="0" applyProtection="0"/>
    <xf numFmtId="0" fontId="90" fillId="0" borderId="1" applyNumberFormat="0" applyFill="0" applyAlignment="0" applyProtection="0"/>
    <xf numFmtId="0" fontId="90" fillId="0" borderId="1" applyNumberFormat="0" applyFill="0" applyAlignment="0" applyProtection="0"/>
    <xf numFmtId="0" fontId="90" fillId="0" borderId="1" applyNumberFormat="0" applyFill="0" applyAlignment="0" applyProtection="0"/>
    <xf numFmtId="0" fontId="90" fillId="0" borderId="1" applyNumberFormat="0" applyFill="0" applyAlignment="0" applyProtection="0"/>
    <xf numFmtId="0" fontId="95" fillId="0" borderId="1" applyNumberFormat="0" applyFill="0" applyAlignment="0" applyProtection="0"/>
    <xf numFmtId="0" fontId="90" fillId="0" borderId="1" applyNumberFormat="0" applyFill="0" applyAlignment="0" applyProtection="0"/>
    <xf numFmtId="0" fontId="90" fillId="0" borderId="1" applyNumberFormat="0" applyFill="0" applyAlignment="0" applyProtection="0"/>
    <xf numFmtId="0" fontId="90" fillId="0" borderId="1" applyNumberFormat="0" applyFill="0" applyAlignment="0" applyProtection="0"/>
    <xf numFmtId="0" fontId="90" fillId="0" borderId="1" applyNumberFormat="0" applyFill="0" applyAlignment="0" applyProtection="0"/>
    <xf numFmtId="0" fontId="90" fillId="0" borderId="1" applyNumberFormat="0" applyFill="0" applyAlignment="0" applyProtection="0"/>
    <xf numFmtId="0" fontId="96" fillId="0" borderId="31" applyNumberFormat="0" applyFill="0" applyAlignment="0" applyProtection="0"/>
    <xf numFmtId="0" fontId="42" fillId="0" borderId="0" applyNumberFormat="0" applyFont="0" applyFill="0" applyBorder="0" applyAlignment="0" applyProtection="0"/>
    <xf numFmtId="0" fontId="90" fillId="0" borderId="2" applyNumberFormat="0" applyFill="0" applyAlignment="0" applyProtection="0"/>
    <xf numFmtId="0" fontId="97" fillId="0" borderId="0" applyNumberFormat="0" applyFill="0" applyBorder="0" applyAlignment="0" applyProtection="0"/>
    <xf numFmtId="0" fontId="98" fillId="0" borderId="31" applyNumberFormat="0" applyFill="0" applyAlignment="0" applyProtection="0"/>
    <xf numFmtId="0" fontId="98" fillId="0" borderId="31" applyNumberFormat="0" applyFill="0" applyAlignment="0" applyProtection="0"/>
    <xf numFmtId="0" fontId="99"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8" fillId="0" borderId="31" applyNumberFormat="0" applyFill="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8" fillId="0" borderId="31" applyNumberFormat="0" applyFill="0" applyAlignment="0" applyProtection="0"/>
    <xf numFmtId="0" fontId="98" fillId="0" borderId="31" applyNumberFormat="0" applyFill="0" applyAlignment="0" applyProtection="0"/>
    <xf numFmtId="0" fontId="98" fillId="0" borderId="31" applyNumberFormat="0" applyFill="0" applyAlignment="0" applyProtection="0"/>
    <xf numFmtId="0" fontId="99"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8" fillId="0" borderId="31" applyNumberFormat="0" applyFill="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8" fillId="0" borderId="31" applyNumberFormat="0" applyFill="0" applyAlignment="0" applyProtection="0"/>
    <xf numFmtId="0" fontId="98" fillId="0" borderId="31" applyNumberFormat="0" applyFill="0" applyAlignment="0" applyProtection="0"/>
    <xf numFmtId="0" fontId="98" fillId="0" borderId="31" applyNumberFormat="0" applyFill="0" applyAlignment="0" applyProtection="0"/>
    <xf numFmtId="0" fontId="99"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8" fillId="0" borderId="31" applyNumberFormat="0" applyFill="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8" fillId="0" borderId="31" applyNumberFormat="0" applyFill="0" applyAlignment="0" applyProtection="0"/>
    <xf numFmtId="0" fontId="98" fillId="0" borderId="31" applyNumberFormat="0" applyFill="0" applyAlignment="0" applyProtection="0"/>
    <xf numFmtId="0" fontId="98" fillId="0" borderId="31" applyNumberFormat="0" applyFill="0" applyAlignment="0" applyProtection="0"/>
    <xf numFmtId="0" fontId="99"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8" fillId="0" borderId="31" applyNumberFormat="0" applyFill="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8"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42" fillId="0" borderId="0" applyNumberFormat="0" applyFont="0" applyFill="0" applyBorder="0" applyAlignment="0" applyProtection="0"/>
    <xf numFmtId="0" fontId="98" fillId="0" borderId="31" applyNumberFormat="0" applyFill="0" applyAlignment="0" applyProtection="0"/>
    <xf numFmtId="0" fontId="98" fillId="0" borderId="31" applyNumberFormat="0" applyFill="0" applyAlignment="0" applyProtection="0"/>
    <xf numFmtId="0" fontId="99"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8" fillId="0" borderId="31" applyNumberFormat="0" applyFill="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98" fillId="0" borderId="31" applyNumberFormat="0" applyFill="0" applyAlignment="0" applyProtection="0"/>
    <xf numFmtId="0" fontId="10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101"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102" fillId="0" borderId="32" applyNumberFormat="0" applyFill="0" applyAlignment="0" applyProtection="0"/>
    <xf numFmtId="0" fontId="42" fillId="0" borderId="0" applyNumberFormat="0" applyFont="0" applyFill="0" applyBorder="0" applyAlignment="0" applyProtection="0"/>
    <xf numFmtId="0" fontId="90" fillId="0" borderId="3" applyNumberFormat="0" applyFill="0" applyAlignment="0" applyProtection="0"/>
    <xf numFmtId="0" fontId="103" fillId="0" borderId="33" applyNumberFormat="0" applyFill="0" applyAlignment="0" applyProtection="0"/>
    <xf numFmtId="0" fontId="103" fillId="0" borderId="33" applyNumberFormat="0" applyFill="0" applyAlignment="0" applyProtection="0"/>
    <xf numFmtId="0" fontId="104" fillId="0" borderId="3" applyNumberFormat="0" applyFill="0" applyAlignment="0" applyProtection="0"/>
    <xf numFmtId="0" fontId="90" fillId="0" borderId="3" applyNumberFormat="0" applyFill="0" applyAlignment="0" applyProtection="0"/>
    <xf numFmtId="0" fontId="90" fillId="0" borderId="3" applyNumberFormat="0" applyFill="0" applyAlignment="0" applyProtection="0"/>
    <xf numFmtId="0" fontId="103" fillId="0" borderId="33" applyNumberFormat="0" applyFill="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3" fillId="0" borderId="33" applyNumberFormat="0" applyFill="0" applyAlignment="0" applyProtection="0"/>
    <xf numFmtId="0" fontId="103" fillId="0" borderId="33" applyNumberFormat="0" applyFill="0" applyAlignment="0" applyProtection="0"/>
    <xf numFmtId="0" fontId="103" fillId="0" borderId="33" applyNumberFormat="0" applyFill="0" applyAlignment="0" applyProtection="0"/>
    <xf numFmtId="0" fontId="104" fillId="0" borderId="3" applyNumberFormat="0" applyFill="0" applyAlignment="0" applyProtection="0"/>
    <xf numFmtId="0" fontId="90" fillId="0" borderId="3" applyNumberFormat="0" applyFill="0" applyAlignment="0" applyProtection="0"/>
    <xf numFmtId="0" fontId="90" fillId="0" borderId="3" applyNumberFormat="0" applyFill="0" applyAlignment="0" applyProtection="0"/>
    <xf numFmtId="0" fontId="103" fillId="0" borderId="33" applyNumberFormat="0" applyFill="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3" fillId="0" borderId="33" applyNumberFormat="0" applyFill="0" applyAlignment="0" applyProtection="0"/>
    <xf numFmtId="0" fontId="103" fillId="0" borderId="33" applyNumberFormat="0" applyFill="0" applyAlignment="0" applyProtection="0"/>
    <xf numFmtId="0" fontId="103" fillId="0" borderId="33" applyNumberFormat="0" applyFill="0" applyAlignment="0" applyProtection="0"/>
    <xf numFmtId="0" fontId="104" fillId="0" borderId="3" applyNumberFormat="0" applyFill="0" applyAlignment="0" applyProtection="0"/>
    <xf numFmtId="0" fontId="90" fillId="0" borderId="3" applyNumberFormat="0" applyFill="0" applyAlignment="0" applyProtection="0"/>
    <xf numFmtId="0" fontId="90" fillId="0" borderId="3" applyNumberFormat="0" applyFill="0" applyAlignment="0" applyProtection="0"/>
    <xf numFmtId="0" fontId="103" fillId="0" borderId="33" applyNumberFormat="0" applyFill="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3" fillId="0" borderId="33" applyNumberFormat="0" applyFill="0" applyAlignment="0" applyProtection="0"/>
    <xf numFmtId="0" fontId="103" fillId="0" borderId="33" applyNumberFormat="0" applyFill="0" applyAlignment="0" applyProtection="0"/>
    <xf numFmtId="0" fontId="103" fillId="0" borderId="33" applyNumberFormat="0" applyFill="0" applyAlignment="0" applyProtection="0"/>
    <xf numFmtId="0" fontId="104" fillId="0" borderId="3" applyNumberFormat="0" applyFill="0" applyAlignment="0" applyProtection="0"/>
    <xf numFmtId="0" fontId="90" fillId="0" borderId="3" applyNumberFormat="0" applyFill="0" applyAlignment="0" applyProtection="0"/>
    <xf numFmtId="0" fontId="90" fillId="0" borderId="3" applyNumberFormat="0" applyFill="0" applyAlignment="0" applyProtection="0"/>
    <xf numFmtId="0" fontId="103" fillId="0" borderId="33" applyNumberFormat="0" applyFill="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3" fillId="0" borderId="33"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42" fillId="0" borderId="0" applyNumberFormat="0" applyFont="0" applyFill="0" applyBorder="0" applyAlignment="0" applyProtection="0"/>
    <xf numFmtId="0" fontId="103" fillId="0" borderId="33" applyNumberFormat="0" applyFill="0" applyAlignment="0" applyProtection="0"/>
    <xf numFmtId="0" fontId="103" fillId="0" borderId="33" applyNumberFormat="0" applyFill="0" applyAlignment="0" applyProtection="0"/>
    <xf numFmtId="0" fontId="104" fillId="0" borderId="3" applyNumberFormat="0" applyFill="0" applyAlignment="0" applyProtection="0"/>
    <xf numFmtId="0" fontId="90" fillId="0" borderId="3" applyNumberFormat="0" applyFill="0" applyAlignment="0" applyProtection="0"/>
    <xf numFmtId="0" fontId="103" fillId="0" borderId="33" applyNumberFormat="0" applyFill="0" applyAlignment="0" applyProtection="0"/>
    <xf numFmtId="0" fontId="42" fillId="0" borderId="0" applyNumberFormat="0" applyFont="0" applyFill="0" applyBorder="0" applyAlignment="0" applyProtection="0"/>
    <xf numFmtId="0" fontId="103" fillId="0" borderId="33" applyNumberFormat="0" applyFill="0" applyAlignment="0" applyProtection="0"/>
    <xf numFmtId="0" fontId="105" fillId="0" borderId="3" applyNumberFormat="0" applyFill="0" applyAlignment="0" applyProtection="0"/>
    <xf numFmtId="0" fontId="90" fillId="0" borderId="3" applyNumberFormat="0" applyFill="0" applyAlignment="0" applyProtection="0"/>
    <xf numFmtId="0" fontId="90" fillId="0" borderId="3" applyNumberFormat="0" applyFill="0" applyAlignment="0" applyProtection="0"/>
    <xf numFmtId="0" fontId="90" fillId="0" borderId="3" applyNumberFormat="0" applyFill="0" applyAlignment="0" applyProtection="0"/>
    <xf numFmtId="0" fontId="90" fillId="0" borderId="3" applyNumberFormat="0" applyFill="0" applyAlignment="0" applyProtection="0"/>
    <xf numFmtId="0" fontId="90" fillId="0" borderId="3" applyNumberFormat="0" applyFill="0" applyAlignment="0" applyProtection="0"/>
    <xf numFmtId="0" fontId="106" fillId="0" borderId="3" applyNumberFormat="0" applyFill="0" applyAlignment="0" applyProtection="0"/>
    <xf numFmtId="0" fontId="90" fillId="0" borderId="3" applyNumberFormat="0" applyFill="0" applyAlignment="0" applyProtection="0"/>
    <xf numFmtId="0" fontId="90" fillId="0" borderId="3" applyNumberFormat="0" applyFill="0" applyAlignment="0" applyProtection="0"/>
    <xf numFmtId="0" fontId="90" fillId="0" borderId="3" applyNumberFormat="0" applyFill="0" applyAlignment="0" applyProtection="0"/>
    <xf numFmtId="0" fontId="90" fillId="0" borderId="3" applyNumberFormat="0" applyFill="0" applyAlignment="0" applyProtection="0"/>
    <xf numFmtId="0" fontId="90" fillId="0" borderId="3" applyNumberFormat="0" applyFill="0" applyAlignment="0" applyProtection="0"/>
    <xf numFmtId="0" fontId="102" fillId="0" borderId="0" applyNumberFormat="0" applyFill="0" applyBorder="0" applyAlignment="0" applyProtection="0"/>
    <xf numFmtId="0" fontId="42" fillId="0" borderId="0" applyNumberFormat="0" applyFont="0" applyFill="0" applyBorder="0" applyAlignment="0" applyProtection="0"/>
    <xf numFmtId="0" fontId="90"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90" fillId="0" borderId="0" applyNumberFormat="0" applyFill="0" applyBorder="0" applyAlignment="0" applyProtection="0"/>
    <xf numFmtId="0" fontId="103" fillId="0" borderId="0" applyNumberFormat="0" applyFill="0" applyBorder="0" applyAlignment="0" applyProtection="0"/>
    <xf numFmtId="0" fontId="42" fillId="0" borderId="0" applyNumberFormat="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90" fillId="0" borderId="0" applyNumberFormat="0" applyFill="0" applyBorder="0" applyAlignment="0" applyProtection="0"/>
    <xf numFmtId="0" fontId="103" fillId="0" borderId="0" applyNumberFormat="0" applyFill="0" applyBorder="0" applyAlignment="0" applyProtection="0"/>
    <xf numFmtId="0" fontId="42" fillId="0" borderId="0" applyNumberFormat="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90" fillId="0" borderId="0" applyNumberFormat="0" applyFill="0" applyBorder="0" applyAlignment="0" applyProtection="0"/>
    <xf numFmtId="0" fontId="103" fillId="0" borderId="0" applyNumberFormat="0" applyFill="0" applyBorder="0" applyAlignment="0" applyProtection="0"/>
    <xf numFmtId="0" fontId="42" fillId="0" borderId="0" applyNumberFormat="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90" fillId="0" borderId="0" applyNumberFormat="0" applyFill="0" applyBorder="0" applyAlignment="0" applyProtection="0"/>
    <xf numFmtId="0" fontId="103" fillId="0" borderId="0" applyNumberFormat="0" applyFill="0" applyBorder="0" applyAlignment="0" applyProtection="0"/>
    <xf numFmtId="0" fontId="42" fillId="0" borderId="0" applyNumberFormat="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42" fillId="0" borderId="0" applyNumberFormat="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90" fillId="0" borderId="0" applyNumberFormat="0" applyFill="0" applyBorder="0" applyAlignment="0" applyProtection="0"/>
    <xf numFmtId="0" fontId="103" fillId="0" borderId="0" applyNumberFormat="0" applyFill="0" applyBorder="0" applyAlignment="0" applyProtection="0"/>
    <xf numFmtId="0" fontId="42" fillId="0" borderId="0" applyNumberFormat="0" applyFont="0" applyFill="0" applyBorder="0" applyAlignment="0" applyProtection="0"/>
    <xf numFmtId="0" fontId="10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06"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42" fillId="0" borderId="0" applyNumberFormat="0" applyFont="0" applyFill="0" applyBorder="0" applyAlignment="0" applyProtection="0"/>
    <xf numFmtId="0" fontId="108" fillId="0" borderId="0" applyNumberFormat="0" applyFill="0" applyBorder="0" applyAlignment="0" applyProtection="0">
      <alignment vertical="top"/>
      <protection locked="0"/>
    </xf>
    <xf numFmtId="10" fontId="19" fillId="61" borderId="26" applyNumberFormat="0" applyBorder="0" applyAlignment="0" applyProtection="0"/>
    <xf numFmtId="10" fontId="19" fillId="61" borderId="26" applyNumberFormat="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0" fontId="19" fillId="61" borderId="26" applyNumberFormat="0" applyBorder="0" applyAlignment="0" applyProtection="0"/>
    <xf numFmtId="10" fontId="19" fillId="61" borderId="26" applyNumberFormat="0" applyBorder="0" applyAlignment="0" applyProtection="0"/>
    <xf numFmtId="10" fontId="19" fillId="61" borderId="26" applyNumberFormat="0" applyBorder="0" applyAlignment="0" applyProtection="0"/>
    <xf numFmtId="10" fontId="19" fillId="61" borderId="26" applyNumberFormat="0" applyBorder="0" applyAlignment="0" applyProtection="0"/>
    <xf numFmtId="10" fontId="19" fillId="61" borderId="26" applyNumberFormat="0" applyBorder="0" applyAlignment="0" applyProtection="0"/>
    <xf numFmtId="10" fontId="19" fillId="61" borderId="26" applyNumberFormat="0" applyBorder="0" applyAlignment="0" applyProtection="0"/>
    <xf numFmtId="10" fontId="19" fillId="61" borderId="26" applyNumberFormat="0" applyBorder="0" applyAlignment="0" applyProtection="0"/>
    <xf numFmtId="10" fontId="19" fillId="61" borderId="26" applyNumberFormat="0" applyBorder="0" applyAlignment="0" applyProtection="0"/>
    <xf numFmtId="10" fontId="19" fillId="61" borderId="26" applyNumberFormat="0" applyBorder="0" applyAlignment="0" applyProtection="0"/>
    <xf numFmtId="0" fontId="109" fillId="37" borderId="24" applyNumberFormat="0" applyAlignment="0" applyProtection="0"/>
    <xf numFmtId="0" fontId="42" fillId="0" borderId="0" applyNumberFormat="0" applyFont="0" applyFill="0" applyBorder="0" applyAlignment="0" applyProtection="0"/>
    <xf numFmtId="0" fontId="110" fillId="0" borderId="4" applyNumberFormat="0" applyFill="0" applyAlignment="0" applyProtection="0"/>
    <xf numFmtId="0" fontId="111" fillId="36" borderId="24" applyNumberFormat="0" applyAlignment="0" applyProtection="0"/>
    <xf numFmtId="0" fontId="111" fillId="36" borderId="24" applyNumberFormat="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2" fillId="5" borderId="4" applyNumberFormat="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2" fillId="36" borderId="4" applyNumberFormat="0" applyAlignment="0" applyProtection="0"/>
    <xf numFmtId="0" fontId="111" fillId="36" borderId="24" applyNumberFormat="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12" fillId="36" borderId="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11" fillId="36" borderId="24" applyNumberFormat="0" applyAlignment="0" applyProtection="0"/>
    <xf numFmtId="0" fontId="111" fillId="36" borderId="24" applyNumberFormat="0" applyAlignment="0" applyProtection="0"/>
    <xf numFmtId="0" fontId="111" fillId="36" borderId="24" applyNumberFormat="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2" fillId="5" borderId="4" applyNumberFormat="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2" fillId="36" borderId="4" applyNumberFormat="0" applyAlignment="0" applyProtection="0"/>
    <xf numFmtId="0" fontId="111" fillId="36" borderId="24" applyNumberFormat="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12" fillId="36" borderId="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11" fillId="36" borderId="24" applyNumberFormat="0" applyAlignment="0" applyProtection="0"/>
    <xf numFmtId="0" fontId="111" fillId="36" borderId="24" applyNumberFormat="0" applyAlignment="0" applyProtection="0"/>
    <xf numFmtId="0" fontId="111" fillId="36" borderId="24" applyNumberFormat="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2" fillId="5" borderId="4" applyNumberFormat="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2" fillId="36" borderId="4" applyNumberFormat="0" applyAlignment="0" applyProtection="0"/>
    <xf numFmtId="0" fontId="111" fillId="36" borderId="24" applyNumberFormat="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12" fillId="36" borderId="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11" fillId="36" borderId="24" applyNumberFormat="0" applyAlignment="0" applyProtection="0"/>
    <xf numFmtId="0" fontId="111" fillId="36" borderId="24" applyNumberFormat="0" applyAlignment="0" applyProtection="0"/>
    <xf numFmtId="0" fontId="111" fillId="36" borderId="24" applyNumberFormat="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2" fillId="5" borderId="4" applyNumberFormat="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2" fillId="36" borderId="4" applyNumberFormat="0" applyAlignment="0" applyProtection="0"/>
    <xf numFmtId="0" fontId="111" fillId="36" borderId="24" applyNumberFormat="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12" fillId="36" borderId="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09" fillId="37" borderId="24" applyNumberFormat="0" applyAlignment="0" applyProtection="0"/>
    <xf numFmtId="0" fontId="111" fillId="36" borderId="24" applyNumberFormat="0" applyAlignment="0" applyProtection="0"/>
    <xf numFmtId="0" fontId="109" fillId="37" borderId="24" applyNumberFormat="0" applyAlignment="0" applyProtection="0"/>
    <xf numFmtId="0" fontId="109" fillId="37" borderId="24" applyNumberFormat="0" applyAlignment="0" applyProtection="0"/>
    <xf numFmtId="0" fontId="42" fillId="0" borderId="0" applyNumberFormat="0" applyFont="0" applyFill="0" applyBorder="0" applyAlignment="0" applyProtection="0"/>
    <xf numFmtId="0" fontId="111" fillId="36" borderId="24" applyNumberFormat="0" applyAlignment="0" applyProtection="0"/>
    <xf numFmtId="0" fontId="111" fillId="36" borderId="24" applyNumberFormat="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2" fillId="5" borderId="4" applyNumberFormat="0" applyAlignment="0" applyProtection="0"/>
    <xf numFmtId="0" fontId="110" fillId="0" borderId="4" applyNumberFormat="0" applyFill="0" applyAlignment="0" applyProtection="0"/>
    <xf numFmtId="0" fontId="110" fillId="0" borderId="4" applyNumberFormat="0" applyFill="0" applyAlignment="0" applyProtection="0"/>
    <xf numFmtId="0" fontId="111" fillId="36" borderId="24" applyNumberFormat="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11" fillId="36" borderId="24" applyNumberFormat="0" applyAlignment="0" applyProtection="0"/>
    <xf numFmtId="0" fontId="113" fillId="5" borderId="4" applyNumberFormat="0" applyAlignment="0" applyProtection="0"/>
    <xf numFmtId="0" fontId="110" fillId="0" borderId="4" applyNumberFormat="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5" borderId="4" applyNumberFormat="0" applyAlignment="0" applyProtection="0"/>
    <xf numFmtId="0" fontId="110" fillId="0" borderId="4" applyNumberFormat="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3" fillId="0" borderId="0" applyNumberFormat="0" applyFill="0" applyBorder="0" applyAlignment="0">
      <protection locked="0"/>
    </xf>
    <xf numFmtId="0" fontId="8" fillId="63" borderId="27">
      <alignment horizontal="left" vertical="center" wrapText="1"/>
    </xf>
    <xf numFmtId="0" fontId="8" fillId="63" borderId="27">
      <alignment horizontal="left" vertical="center" wrapText="1"/>
    </xf>
    <xf numFmtId="0" fontId="8" fillId="63" borderId="27">
      <alignment horizontal="left" vertical="center" wrapText="1"/>
    </xf>
    <xf numFmtId="0" fontId="8" fillId="63" borderId="27">
      <alignment horizontal="left" vertical="center" wrapText="1"/>
    </xf>
    <xf numFmtId="0" fontId="8" fillId="63" borderId="27">
      <alignment horizontal="left" vertical="center" wrapText="1"/>
    </xf>
    <xf numFmtId="0" fontId="8" fillId="63" borderId="27">
      <alignment horizontal="left" vertical="center" wrapText="1"/>
    </xf>
    <xf numFmtId="0" fontId="114" fillId="64" borderId="27"/>
    <xf numFmtId="0" fontId="114" fillId="64" borderId="27"/>
    <xf numFmtId="0" fontId="114" fillId="64" borderId="27"/>
    <xf numFmtId="0" fontId="114" fillId="64" borderId="27"/>
    <xf numFmtId="0" fontId="114" fillId="64" borderId="27"/>
    <xf numFmtId="0" fontId="114" fillId="64" borderId="27"/>
    <xf numFmtId="0" fontId="115" fillId="0" borderId="0" applyNumberFormat="0" applyFill="0" applyBorder="0" applyAlignment="0" applyProtection="0">
      <alignment vertical="top"/>
      <protection locked="0"/>
    </xf>
    <xf numFmtId="182" fontId="116" fillId="0" borderId="0" applyFill="0" applyBorder="0" applyAlignment="0"/>
    <xf numFmtId="182" fontId="116" fillId="0" borderId="0" applyFill="0" applyBorder="0" applyAlignment="0"/>
    <xf numFmtId="0" fontId="42" fillId="0" borderId="0" applyNumberFormat="0" applyFont="0" applyFill="0" applyBorder="0" applyAlignment="0" applyProtection="0"/>
    <xf numFmtId="183" fontId="3" fillId="0" borderId="0" applyFill="0" applyBorder="0" applyAlignment="0"/>
    <xf numFmtId="183" fontId="3" fillId="0" borderId="0" applyFill="0" applyBorder="0" applyAlignment="0"/>
    <xf numFmtId="183" fontId="3" fillId="0" borderId="0" applyFill="0" applyBorder="0" applyAlignment="0"/>
    <xf numFmtId="0" fontId="42" fillId="0" borderId="0" applyNumberFormat="0" applyFont="0" applyFill="0" applyBorder="0" applyAlignment="0" applyProtection="0"/>
    <xf numFmtId="0" fontId="42" fillId="0" borderId="0" applyNumberFormat="0" applyFont="0" applyFill="0" applyBorder="0" applyAlignment="0" applyProtection="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2" fontId="116" fillId="0" borderId="0" applyFill="0" applyBorder="0" applyAlignment="0"/>
    <xf numFmtId="182" fontId="116" fillId="0" borderId="0" applyFill="0" applyBorder="0" applyAlignment="0"/>
    <xf numFmtId="0" fontId="42" fillId="0" borderId="0" applyNumberFormat="0" applyFont="0" applyFill="0" applyBorder="0" applyAlignment="0" applyProtection="0"/>
    <xf numFmtId="187" fontId="3" fillId="0" borderId="0" applyFill="0" applyBorder="0" applyAlignment="0"/>
    <xf numFmtId="187" fontId="3" fillId="0" borderId="0" applyFill="0" applyBorder="0" applyAlignment="0"/>
    <xf numFmtId="187" fontId="3" fillId="0" borderId="0" applyFill="0" applyBorder="0" applyAlignment="0"/>
    <xf numFmtId="0" fontId="42" fillId="0" borderId="0" applyNumberFormat="0" applyFont="0" applyFill="0" applyBorder="0" applyAlignment="0" applyProtection="0"/>
    <xf numFmtId="0" fontId="42" fillId="0" borderId="0" applyNumberFormat="0" applyFont="0" applyFill="0" applyBorder="0" applyAlignment="0" applyProtection="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7"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0" fontId="42" fillId="0" borderId="0" applyNumberFormat="0" applyFont="0" applyFill="0" applyBorder="0" applyAlignment="0" applyProtection="0"/>
    <xf numFmtId="0" fontId="42" fillId="0" borderId="0" applyNumberFormat="0" applyFont="0" applyFill="0" applyBorder="0" applyAlignment="0" applyProtection="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183" fontId="3" fillId="0" borderId="0" applyFill="0" applyBorder="0" applyAlignment="0"/>
    <xf numFmtId="0" fontId="117" fillId="0" borderId="34" applyNumberFormat="0" applyFill="0" applyAlignment="0" applyProtection="0"/>
    <xf numFmtId="0" fontId="42" fillId="0" borderId="0" applyNumberFormat="0" applyFont="0" applyFill="0" applyBorder="0" applyAlignment="0" applyProtection="0"/>
    <xf numFmtId="0" fontId="118" fillId="0" borderId="34" applyNumberFormat="0" applyFill="0" applyAlignment="0" applyProtection="0"/>
    <xf numFmtId="0" fontId="118" fillId="0" borderId="34" applyNumberFormat="0" applyFill="0" applyAlignment="0" applyProtection="0"/>
    <xf numFmtId="0" fontId="119" fillId="0" borderId="6" applyNumberFormat="0" applyFill="0" applyAlignment="0" applyProtection="0"/>
    <xf numFmtId="0" fontId="120" fillId="0" borderId="6" applyNumberFormat="0" applyFill="0" applyAlignment="0" applyProtection="0"/>
    <xf numFmtId="0" fontId="118" fillId="0" borderId="34" applyNumberFormat="0" applyFill="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17" fillId="0" borderId="34" applyNumberFormat="0" applyFill="0" applyAlignment="0" applyProtection="0"/>
    <xf numFmtId="0" fontId="117" fillId="0" borderId="34" applyNumberFormat="0" applyFill="0" applyAlignment="0" applyProtection="0"/>
    <xf numFmtId="0" fontId="117" fillId="0" borderId="34" applyNumberFormat="0" applyFill="0" applyAlignment="0" applyProtection="0"/>
    <xf numFmtId="0" fontId="117" fillId="0" borderId="34" applyNumberFormat="0" applyFill="0" applyAlignment="0" applyProtection="0"/>
    <xf numFmtId="0" fontId="117" fillId="0" borderId="34" applyNumberFormat="0" applyFill="0" applyAlignment="0" applyProtection="0"/>
    <xf numFmtId="0" fontId="117"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9" fillId="0" borderId="6" applyNumberFormat="0" applyFill="0" applyAlignment="0" applyProtection="0"/>
    <xf numFmtId="0" fontId="120" fillId="0" borderId="6" applyNumberFormat="0" applyFill="0" applyAlignment="0" applyProtection="0"/>
    <xf numFmtId="0" fontId="118" fillId="0" borderId="34" applyNumberFormat="0" applyFill="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17" fillId="0" borderId="34" applyNumberFormat="0" applyFill="0" applyAlignment="0" applyProtection="0"/>
    <xf numFmtId="0" fontId="117" fillId="0" borderId="34" applyNumberFormat="0" applyFill="0" applyAlignment="0" applyProtection="0"/>
    <xf numFmtId="0" fontId="117" fillId="0" borderId="34" applyNumberFormat="0" applyFill="0" applyAlignment="0" applyProtection="0"/>
    <xf numFmtId="0" fontId="117" fillId="0" borderId="34" applyNumberFormat="0" applyFill="0" applyAlignment="0" applyProtection="0"/>
    <xf numFmtId="0" fontId="117" fillId="0" borderId="34" applyNumberFormat="0" applyFill="0" applyAlignment="0" applyProtection="0"/>
    <xf numFmtId="0" fontId="117"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9" fillId="0" borderId="6" applyNumberFormat="0" applyFill="0" applyAlignment="0" applyProtection="0"/>
    <xf numFmtId="0" fontId="120" fillId="0" borderId="6" applyNumberFormat="0" applyFill="0" applyAlignment="0" applyProtection="0"/>
    <xf numFmtId="0" fontId="118" fillId="0" borderId="34" applyNumberFormat="0" applyFill="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17" fillId="0" borderId="34" applyNumberFormat="0" applyFill="0" applyAlignment="0" applyProtection="0"/>
    <xf numFmtId="0" fontId="117" fillId="0" borderId="34" applyNumberFormat="0" applyFill="0" applyAlignment="0" applyProtection="0"/>
    <xf numFmtId="0" fontId="117" fillId="0" borderId="34" applyNumberFormat="0" applyFill="0" applyAlignment="0" applyProtection="0"/>
    <xf numFmtId="0" fontId="117" fillId="0" borderId="34" applyNumberFormat="0" applyFill="0" applyAlignment="0" applyProtection="0"/>
    <xf numFmtId="0" fontId="117" fillId="0" borderId="34" applyNumberFormat="0" applyFill="0" applyAlignment="0" applyProtection="0"/>
    <xf numFmtId="0" fontId="117"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9" fillId="0" borderId="6" applyNumberFormat="0" applyFill="0" applyAlignment="0" applyProtection="0"/>
    <xf numFmtId="0" fontId="120" fillId="0" borderId="6" applyNumberFormat="0" applyFill="0" applyAlignment="0" applyProtection="0"/>
    <xf numFmtId="0" fontId="118" fillId="0" borderId="34" applyNumberFormat="0" applyFill="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17" fillId="0" borderId="34" applyNumberFormat="0" applyFill="0" applyAlignment="0" applyProtection="0"/>
    <xf numFmtId="0" fontId="117" fillId="0" borderId="34" applyNumberFormat="0" applyFill="0" applyAlignment="0" applyProtection="0"/>
    <xf numFmtId="0" fontId="117" fillId="0" borderId="34" applyNumberFormat="0" applyFill="0" applyAlignment="0" applyProtection="0"/>
    <xf numFmtId="0" fontId="117" fillId="0" borderId="34" applyNumberFormat="0" applyFill="0" applyAlignment="0" applyProtection="0"/>
    <xf numFmtId="0" fontId="117" fillId="0" borderId="34" applyNumberFormat="0" applyFill="0" applyAlignment="0" applyProtection="0"/>
    <xf numFmtId="0" fontId="117" fillId="0" borderId="34" applyNumberFormat="0" applyFill="0" applyAlignment="0" applyProtection="0"/>
    <xf numFmtId="0" fontId="118" fillId="0" borderId="34" applyNumberFormat="0" applyFill="0" applyAlignment="0" applyProtection="0"/>
    <xf numFmtId="0" fontId="117" fillId="0" borderId="34" applyNumberFormat="0" applyFill="0" applyAlignment="0" applyProtection="0"/>
    <xf numFmtId="0" fontId="117" fillId="0" borderId="34" applyNumberFormat="0" applyFill="0" applyAlignment="0" applyProtection="0"/>
    <xf numFmtId="0" fontId="42" fillId="0" borderId="0" applyNumberFormat="0" applyFont="0" applyFill="0" applyBorder="0" applyAlignment="0" applyProtection="0"/>
    <xf numFmtId="0" fontId="118" fillId="0" borderId="34" applyNumberFormat="0" applyFill="0" applyAlignment="0" applyProtection="0"/>
    <xf numFmtId="0" fontId="118" fillId="0" borderId="34" applyNumberFormat="0" applyFill="0" applyAlignment="0" applyProtection="0"/>
    <xf numFmtId="0" fontId="119" fillId="0" borderId="6" applyNumberFormat="0" applyFill="0" applyAlignment="0" applyProtection="0"/>
    <xf numFmtId="0" fontId="120" fillId="0" borderId="6" applyNumberFormat="0" applyFill="0" applyAlignment="0" applyProtection="0"/>
    <xf numFmtId="0" fontId="118" fillId="0" borderId="34" applyNumberFormat="0" applyFill="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18" fillId="0" borderId="34" applyNumberFormat="0" applyFill="0" applyAlignment="0" applyProtection="0"/>
    <xf numFmtId="0" fontId="121" fillId="0" borderId="6" applyNumberFormat="0" applyFill="0" applyAlignment="0" applyProtection="0"/>
    <xf numFmtId="0" fontId="120" fillId="0" borderId="6" applyNumberFormat="0" applyFill="0" applyAlignment="0" applyProtection="0"/>
    <xf numFmtId="0" fontId="120" fillId="0" borderId="6" applyNumberFormat="0" applyFill="0" applyAlignment="0" applyProtection="0"/>
    <xf numFmtId="0" fontId="120" fillId="0" borderId="6" applyNumberFormat="0" applyFill="0" applyAlignment="0" applyProtection="0"/>
    <xf numFmtId="0" fontId="5" fillId="65" borderId="0" applyNumberFormat="0" applyFont="0" applyBorder="0" applyAlignment="0" applyProtection="0"/>
    <xf numFmtId="195" fontId="3" fillId="0" borderId="0" applyFont="0" applyFill="0" applyBorder="0" applyAlignment="0" applyProtection="0"/>
    <xf numFmtId="196" fontId="3" fillId="0" borderId="0" applyFont="0" applyFill="0" applyBorder="0" applyAlignment="0" applyProtection="0"/>
    <xf numFmtId="38" fontId="122" fillId="0" borderId="0" applyFont="0" applyFill="0" applyBorder="0" applyAlignment="0" applyProtection="0"/>
    <xf numFmtId="40" fontId="122" fillId="0" borderId="0" applyFont="0" applyFill="0" applyBorder="0" applyAlignment="0" applyProtection="0"/>
    <xf numFmtId="6" fontId="122" fillId="0" borderId="0" applyFont="0" applyFill="0" applyBorder="0" applyAlignment="0" applyProtection="0"/>
    <xf numFmtId="8" fontId="122" fillId="0" borderId="0" applyFont="0" applyFill="0" applyBorder="0" applyAlignment="0" applyProtection="0"/>
    <xf numFmtId="0" fontId="123" fillId="36" borderId="0" applyNumberFormat="0" applyBorder="0" applyAlignment="0" applyProtection="0"/>
    <xf numFmtId="0" fontId="42" fillId="0" borderId="0" applyNumberFormat="0" applyFont="0" applyFill="0" applyBorder="0" applyAlignment="0" applyProtection="0"/>
    <xf numFmtId="0" fontId="124" fillId="0" borderId="0" applyNumberFormat="0" applyFill="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4" borderId="0" applyNumberFormat="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36" borderId="0" applyNumberFormat="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4" borderId="0" applyNumberFormat="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36" borderId="0" applyNumberFormat="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4" borderId="0" applyNumberFormat="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36" borderId="0" applyNumberFormat="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4" borderId="0" applyNumberFormat="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36" borderId="0" applyNumberFormat="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42" fillId="0" borderId="0" applyNumberFormat="0" applyFont="0" applyFill="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4" borderId="0" applyNumberFormat="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36" borderId="0" applyNumberFormat="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27" fillId="4" borderId="0" applyNumberFormat="0" applyBorder="0" applyAlignment="0" applyProtection="0"/>
    <xf numFmtId="0" fontId="124" fillId="0" borderId="0" applyNumberFormat="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4" borderId="0" applyNumberFormat="0" applyBorder="0" applyAlignment="0" applyProtection="0"/>
    <xf numFmtId="0" fontId="124" fillId="0" borderId="0" applyNumberFormat="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37" fontId="128" fillId="0" borderId="0"/>
    <xf numFmtId="197" fontId="3" fillId="0" borderId="0"/>
    <xf numFmtId="197" fontId="3" fillId="0" borderId="0"/>
    <xf numFmtId="198" fontId="129" fillId="0" borderId="0"/>
    <xf numFmtId="197"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0" fontId="65" fillId="0" borderId="0"/>
    <xf numFmtId="0" fontId="65"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9"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 fillId="0" borderId="0"/>
    <xf numFmtId="0" fontId="1"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9"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9"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42"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 fillId="0" borderId="0"/>
    <xf numFmtId="0" fontId="42" fillId="0" borderId="0"/>
    <xf numFmtId="0" fontId="39" fillId="0" borderId="0"/>
    <xf numFmtId="0" fontId="3" fillId="0" borderId="0">
      <alignment vertical="top"/>
    </xf>
    <xf numFmtId="0" fontId="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3" fillId="0" borderId="0"/>
    <xf numFmtId="0" fontId="1" fillId="0" borderId="0"/>
    <xf numFmtId="0" fontId="3" fillId="0" borderId="0"/>
    <xf numFmtId="0" fontId="39" fillId="0" borderId="0" applyNumberFormat="0" applyFont="0" applyFill="0" applyBorder="0" applyAlignment="0" applyProtection="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0" fillId="0" borderId="0"/>
    <xf numFmtId="0" fontId="1" fillId="0" borderId="0"/>
    <xf numFmtId="0" fontId="3" fillId="0" borderId="0"/>
    <xf numFmtId="0" fontId="30" fillId="0" borderId="0"/>
    <xf numFmtId="0" fontId="3" fillId="0" borderId="0"/>
    <xf numFmtId="0" fontId="1" fillId="0" borderId="0"/>
    <xf numFmtId="0" fontId="3" fillId="0" borderId="0"/>
    <xf numFmtId="0" fontId="1" fillId="0" borderId="0"/>
    <xf numFmtId="0" fontId="1" fillId="0" borderId="0"/>
    <xf numFmtId="0" fontId="1" fillId="0" borderId="0"/>
    <xf numFmtId="0" fontId="30" fillId="0" borderId="0"/>
    <xf numFmtId="0" fontId="1" fillId="0" borderId="0"/>
    <xf numFmtId="0" fontId="3" fillId="0" borderId="0"/>
    <xf numFmtId="0" fontId="1" fillId="0" borderId="0"/>
    <xf numFmtId="0" fontId="3" fillId="0" borderId="0"/>
    <xf numFmtId="0" fontId="30" fillId="0" borderId="0"/>
    <xf numFmtId="0" fontId="3" fillId="0" borderId="0"/>
    <xf numFmtId="0" fontId="3" fillId="0" borderId="0"/>
    <xf numFmtId="0" fontId="3" fillId="0" borderId="0"/>
    <xf numFmtId="0" fontId="1" fillId="0" borderId="0"/>
    <xf numFmtId="0" fontId="1" fillId="0" borderId="0"/>
    <xf numFmtId="0" fontId="30" fillId="0" borderId="0"/>
    <xf numFmtId="0" fontId="1" fillId="0" borderId="0"/>
    <xf numFmtId="0" fontId="3" fillId="0" borderId="0"/>
    <xf numFmtId="0" fontId="30"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0" fillId="0" borderId="0"/>
    <xf numFmtId="0" fontId="1" fillId="0" borderId="0"/>
    <xf numFmtId="0" fontId="3" fillId="0" borderId="0"/>
    <xf numFmtId="0" fontId="30" fillId="0" borderId="0"/>
    <xf numFmtId="0" fontId="3" fillId="0" borderId="0"/>
    <xf numFmtId="0" fontId="1" fillId="0" borderId="0"/>
    <xf numFmtId="0" fontId="3" fillId="0" borderId="0"/>
    <xf numFmtId="0" fontId="1" fillId="0" borderId="0"/>
    <xf numFmtId="0" fontId="1" fillId="0" borderId="0"/>
    <xf numFmtId="0" fontId="1" fillId="0" borderId="0"/>
    <xf numFmtId="0" fontId="30" fillId="0" borderId="0"/>
    <xf numFmtId="0" fontId="1" fillId="0" borderId="0"/>
    <xf numFmtId="0" fontId="3" fillId="0" borderId="0"/>
    <xf numFmtId="0" fontId="1" fillId="0" borderId="0"/>
    <xf numFmtId="0" fontId="3" fillId="0" borderId="0"/>
    <xf numFmtId="0" fontId="1" fillId="0" borderId="0"/>
    <xf numFmtId="0" fontId="3" fillId="0" borderId="0"/>
    <xf numFmtId="0" fontId="30" fillId="0" borderId="0"/>
    <xf numFmtId="0" fontId="3" fillId="0" borderId="0"/>
    <xf numFmtId="0" fontId="3" fillId="0" borderId="0"/>
    <xf numFmtId="0" fontId="3" fillId="0" borderId="0"/>
    <xf numFmtId="0" fontId="1" fillId="0" borderId="0"/>
    <xf numFmtId="0" fontId="1" fillId="0" borderId="0"/>
    <xf numFmtId="0" fontId="30" fillId="0" borderId="0"/>
    <xf numFmtId="0" fontId="3" fillId="0" borderId="0"/>
    <xf numFmtId="0" fontId="1" fillId="0" borderId="0"/>
    <xf numFmtId="0" fontId="3" fillId="0" borderId="0"/>
    <xf numFmtId="0" fontId="30"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30" fillId="0" borderId="0"/>
    <xf numFmtId="0" fontId="1" fillId="0" borderId="0"/>
    <xf numFmtId="0" fontId="3" fillId="0" borderId="0"/>
    <xf numFmtId="0" fontId="30" fillId="0" borderId="0"/>
    <xf numFmtId="0" fontId="3" fillId="0" borderId="0"/>
    <xf numFmtId="0" fontId="3" fillId="0" borderId="0"/>
    <xf numFmtId="0" fontId="1" fillId="0" borderId="0"/>
    <xf numFmtId="0" fontId="1" fillId="0" borderId="0"/>
    <xf numFmtId="0" fontId="1" fillId="0" borderId="0"/>
    <xf numFmtId="0" fontId="30" fillId="0" borderId="0"/>
    <xf numFmtId="0" fontId="1" fillId="0" borderId="0"/>
    <xf numFmtId="0" fontId="3" fillId="0" borderId="0"/>
    <xf numFmtId="0" fontId="1" fillId="0" borderId="0"/>
    <xf numFmtId="0" fontId="3" fillId="0" borderId="0"/>
    <xf numFmtId="0" fontId="30" fillId="0" borderId="0"/>
    <xf numFmtId="0" fontId="3" fillId="0" borderId="0"/>
    <xf numFmtId="0" fontId="3" fillId="0" borderId="0"/>
    <xf numFmtId="0" fontId="3" fillId="0" borderId="0"/>
    <xf numFmtId="0" fontId="1" fillId="0" borderId="0"/>
    <xf numFmtId="0" fontId="1" fillId="0" borderId="0"/>
    <xf numFmtId="0" fontId="30" fillId="0" borderId="0"/>
    <xf numFmtId="0" fontId="3" fillId="0" borderId="0"/>
    <xf numFmtId="0" fontId="1" fillId="0" borderId="0"/>
    <xf numFmtId="0" fontId="3" fillId="0" borderId="0"/>
    <xf numFmtId="0" fontId="30" fillId="0" borderId="0"/>
    <xf numFmtId="0" fontId="3" fillId="0" borderId="0"/>
    <xf numFmtId="0" fontId="3" fillId="0" borderId="0"/>
    <xf numFmtId="0" fontId="39" fillId="0" borderId="0" applyNumberFormat="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0" fillId="0" borderId="0"/>
    <xf numFmtId="0" fontId="1" fillId="0" borderId="0"/>
    <xf numFmtId="0" fontId="3" fillId="0" borderId="0"/>
    <xf numFmtId="0" fontId="30" fillId="0" borderId="0"/>
    <xf numFmtId="0" fontId="3" fillId="0" borderId="0"/>
    <xf numFmtId="0" fontId="1" fillId="0" borderId="0"/>
    <xf numFmtId="0" fontId="3" fillId="0" borderId="0"/>
    <xf numFmtId="0" fontId="1" fillId="0" borderId="0"/>
    <xf numFmtId="0" fontId="1" fillId="0" borderId="0"/>
    <xf numFmtId="0" fontId="1" fillId="0" borderId="0"/>
    <xf numFmtId="0" fontId="30" fillId="0" borderId="0"/>
    <xf numFmtId="0" fontId="1" fillId="0" borderId="0"/>
    <xf numFmtId="0" fontId="3" fillId="0" borderId="0"/>
    <xf numFmtId="0" fontId="1" fillId="0" borderId="0"/>
    <xf numFmtId="0" fontId="3" fillId="0" borderId="0"/>
    <xf numFmtId="0" fontId="30" fillId="0" borderId="0"/>
    <xf numFmtId="0" fontId="3" fillId="0" borderId="0"/>
    <xf numFmtId="0" fontId="3" fillId="0" borderId="0"/>
    <xf numFmtId="0" fontId="3" fillId="0" borderId="0"/>
    <xf numFmtId="0" fontId="1" fillId="0" borderId="0"/>
    <xf numFmtId="0" fontId="1" fillId="0" borderId="0"/>
    <xf numFmtId="0" fontId="30" fillId="0" borderId="0"/>
    <xf numFmtId="0" fontId="1" fillId="0" borderId="0"/>
    <xf numFmtId="0" fontId="3" fillId="0" borderId="0"/>
    <xf numFmtId="0" fontId="30"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0" fillId="0" borderId="0"/>
    <xf numFmtId="0" fontId="1" fillId="0" borderId="0"/>
    <xf numFmtId="0" fontId="3" fillId="0" borderId="0"/>
    <xf numFmtId="0" fontId="30" fillId="0" borderId="0"/>
    <xf numFmtId="0" fontId="3" fillId="0" borderId="0"/>
    <xf numFmtId="0" fontId="1" fillId="0" borderId="0"/>
    <xf numFmtId="0" fontId="3" fillId="0" borderId="0"/>
    <xf numFmtId="0" fontId="1" fillId="0" borderId="0"/>
    <xf numFmtId="0" fontId="1" fillId="0" borderId="0"/>
    <xf numFmtId="0" fontId="30"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0" fillId="0" borderId="0"/>
    <xf numFmtId="0" fontId="3" fillId="0" borderId="0"/>
    <xf numFmtId="0" fontId="3" fillId="0" borderId="0"/>
    <xf numFmtId="0" fontId="3" fillId="0" borderId="0"/>
    <xf numFmtId="0" fontId="1" fillId="0" borderId="0"/>
    <xf numFmtId="0" fontId="1" fillId="0" borderId="0"/>
    <xf numFmtId="0" fontId="30" fillId="0" borderId="0"/>
    <xf numFmtId="0" fontId="3" fillId="0" borderId="0"/>
    <xf numFmtId="0" fontId="1" fillId="0" borderId="0"/>
    <xf numFmtId="0" fontId="3" fillId="0" borderId="0"/>
    <xf numFmtId="0" fontId="30"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30" fillId="0" borderId="0"/>
    <xf numFmtId="0" fontId="1" fillId="0" borderId="0"/>
    <xf numFmtId="0" fontId="3" fillId="0" borderId="0"/>
    <xf numFmtId="0" fontId="30" fillId="0" borderId="0"/>
    <xf numFmtId="0" fontId="3" fillId="0" borderId="0"/>
    <xf numFmtId="0" fontId="3" fillId="0" borderId="0"/>
    <xf numFmtId="0" fontId="1" fillId="0" borderId="0"/>
    <xf numFmtId="0" fontId="1" fillId="0" borderId="0"/>
    <xf numFmtId="0" fontId="1" fillId="0" borderId="0"/>
    <xf numFmtId="0" fontId="30" fillId="0" borderId="0"/>
    <xf numFmtId="0" fontId="3" fillId="0" borderId="0"/>
    <xf numFmtId="0" fontId="1" fillId="0" borderId="0"/>
    <xf numFmtId="0" fontId="3" fillId="0" borderId="0"/>
    <xf numFmtId="0" fontId="1" fillId="0" borderId="0"/>
    <xf numFmtId="0" fontId="3" fillId="0" borderId="0"/>
    <xf numFmtId="0" fontId="30" fillId="0" borderId="0"/>
    <xf numFmtId="0" fontId="3" fillId="0" borderId="0"/>
    <xf numFmtId="0" fontId="3" fillId="0" borderId="0"/>
    <xf numFmtId="0" fontId="3" fillId="0" borderId="0"/>
    <xf numFmtId="0" fontId="1" fillId="0" borderId="0"/>
    <xf numFmtId="0" fontId="1" fillId="0" borderId="0"/>
    <xf numFmtId="0" fontId="30" fillId="0" borderId="0"/>
    <xf numFmtId="0" fontId="3" fillId="0" borderId="0"/>
    <xf numFmtId="0" fontId="1" fillId="0" borderId="0"/>
    <xf numFmtId="0" fontId="3" fillId="0" borderId="0"/>
    <xf numFmtId="0" fontId="30"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0" fillId="0" borderId="0"/>
    <xf numFmtId="0" fontId="1" fillId="0" borderId="0"/>
    <xf numFmtId="0" fontId="3" fillId="0" borderId="0"/>
    <xf numFmtId="0" fontId="30" fillId="0" borderId="0"/>
    <xf numFmtId="0" fontId="3" fillId="0" borderId="0"/>
    <xf numFmtId="0" fontId="1" fillId="0" borderId="0"/>
    <xf numFmtId="0" fontId="3" fillId="0" borderId="0"/>
    <xf numFmtId="0" fontId="1" fillId="0" borderId="0"/>
    <xf numFmtId="0" fontId="1" fillId="0" borderId="0"/>
    <xf numFmtId="0" fontId="1" fillId="0" borderId="0"/>
    <xf numFmtId="0" fontId="30" fillId="0" borderId="0"/>
    <xf numFmtId="0" fontId="1" fillId="0" borderId="0"/>
    <xf numFmtId="0" fontId="3" fillId="0" borderId="0"/>
    <xf numFmtId="0" fontId="1" fillId="0" borderId="0"/>
    <xf numFmtId="0" fontId="3" fillId="0" borderId="0"/>
    <xf numFmtId="0" fontId="30" fillId="0" borderId="0"/>
    <xf numFmtId="0" fontId="3" fillId="0" borderId="0"/>
    <xf numFmtId="0" fontId="3" fillId="0" borderId="0"/>
    <xf numFmtId="0" fontId="3" fillId="0" borderId="0"/>
    <xf numFmtId="0" fontId="1" fillId="0" borderId="0"/>
    <xf numFmtId="0" fontId="1" fillId="0" borderId="0"/>
    <xf numFmtId="0" fontId="30" fillId="0" borderId="0"/>
    <xf numFmtId="0" fontId="1" fillId="0" borderId="0"/>
    <xf numFmtId="0" fontId="3" fillId="0" borderId="0"/>
    <xf numFmtId="0" fontId="30"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30" fillId="0" borderId="0"/>
    <xf numFmtId="0" fontId="1" fillId="0" borderId="0"/>
    <xf numFmtId="0" fontId="3" fillId="0" borderId="0"/>
    <xf numFmtId="0" fontId="30" fillId="0" borderId="0"/>
    <xf numFmtId="0" fontId="3" fillId="0" borderId="0"/>
    <xf numFmtId="0" fontId="1" fillId="0" borderId="0"/>
    <xf numFmtId="0" fontId="3" fillId="0" borderId="0"/>
    <xf numFmtId="0" fontId="1" fillId="0" borderId="0"/>
    <xf numFmtId="0" fontId="1" fillId="0" borderId="0"/>
    <xf numFmtId="0" fontId="1" fillId="0" borderId="0"/>
    <xf numFmtId="0" fontId="30"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3" fillId="0" borderId="0"/>
    <xf numFmtId="0" fontId="1" fillId="0" borderId="0"/>
    <xf numFmtId="0" fontId="3" fillId="0" borderId="0"/>
    <xf numFmtId="0" fontId="1" fillId="0" borderId="0"/>
    <xf numFmtId="0" fontId="3" fillId="0" borderId="0"/>
    <xf numFmtId="0" fontId="30" fillId="0" borderId="0"/>
    <xf numFmtId="0" fontId="3" fillId="0" borderId="0"/>
    <xf numFmtId="0" fontId="3" fillId="0" borderId="0"/>
    <xf numFmtId="0" fontId="3" fillId="0" borderId="0"/>
    <xf numFmtId="0" fontId="1" fillId="0" borderId="0"/>
    <xf numFmtId="0" fontId="1" fillId="0" borderId="0"/>
    <xf numFmtId="0" fontId="30" fillId="0" borderId="0"/>
    <xf numFmtId="0" fontId="3" fillId="0" borderId="0"/>
    <xf numFmtId="0" fontId="1" fillId="0" borderId="0"/>
    <xf numFmtId="0" fontId="3" fillId="0" borderId="0"/>
    <xf numFmtId="0" fontId="30"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30" fillId="0" borderId="0"/>
    <xf numFmtId="0" fontId="1" fillId="0" borderId="0"/>
    <xf numFmtId="0" fontId="3" fillId="0" borderId="0"/>
    <xf numFmtId="0" fontId="30" fillId="0" borderId="0"/>
    <xf numFmtId="0" fontId="3" fillId="0" borderId="0"/>
    <xf numFmtId="0" fontId="3" fillId="0" borderId="0"/>
    <xf numFmtId="0" fontId="1" fillId="0" borderId="0"/>
    <xf numFmtId="0" fontId="1" fillId="0" borderId="0"/>
    <xf numFmtId="0" fontId="1" fillId="0" borderId="0"/>
    <xf numFmtId="0" fontId="30"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3" fillId="0" borderId="0"/>
    <xf numFmtId="0" fontId="1" fillId="0" borderId="0"/>
    <xf numFmtId="0" fontId="3" fillId="0" borderId="0"/>
    <xf numFmtId="0" fontId="30" fillId="0" borderId="0"/>
    <xf numFmtId="0" fontId="3" fillId="0" borderId="0"/>
    <xf numFmtId="0" fontId="3" fillId="0" borderId="0"/>
    <xf numFmtId="0" fontId="3" fillId="0" borderId="0"/>
    <xf numFmtId="0" fontId="1" fillId="0" borderId="0"/>
    <xf numFmtId="0" fontId="1" fillId="0" borderId="0"/>
    <xf numFmtId="0" fontId="30"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3" fillId="0" borderId="0"/>
    <xf numFmtId="0" fontId="30"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 fillId="0" borderId="0">
      <alignment vertical="top"/>
    </xf>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ont="0" applyFill="0" applyBorder="0" applyAlignment="0" applyProtection="0"/>
    <xf numFmtId="0" fontId="3"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66" fillId="0" borderId="0">
      <alignment vertical="top"/>
    </xf>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66" fillId="0" borderId="0">
      <alignment vertical="top"/>
    </xf>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66" fillId="0" borderId="0">
      <alignment vertical="top"/>
    </xf>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66" fillId="0" borderId="0">
      <alignment vertical="top"/>
    </xf>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66" fillId="0" borderId="0">
      <alignment vertical="top"/>
    </xf>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0" fillId="0" borderId="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0"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0" fillId="0" borderId="0"/>
    <xf numFmtId="0" fontId="3" fillId="0" borderId="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 fillId="0" borderId="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26" fillId="0" borderId="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26" fillId="0" borderId="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43"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alignment vertical="top"/>
    </xf>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37" fontId="3" fillId="0" borderId="0"/>
    <xf numFmtId="37" fontId="3" fillId="0" borderId="0"/>
    <xf numFmtId="0" fontId="1"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 fillId="0" borderId="0" applyNumberFormat="0" applyFont="0" applyFill="0" applyBorder="0" applyAlignment="0" applyProtection="0"/>
    <xf numFmtId="0" fontId="26" fillId="0" borderId="0"/>
    <xf numFmtId="0" fontId="3"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42"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xf numFmtId="0" fontId="39" fillId="0" borderId="0" applyNumberForma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0" fillId="0" borderId="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26" fillId="0" borderId="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0"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130" fillId="0" borderId="0" applyNumberFormat="0" applyFill="0" applyBorder="0" applyAlignment="0" applyProtection="0"/>
    <xf numFmtId="0" fontId="1" fillId="0" borderId="0"/>
    <xf numFmtId="0" fontId="130" fillId="0" borderId="0" applyNumberFormat="0" applyFill="0" applyBorder="0" applyAlignment="0" applyProtection="0"/>
    <xf numFmtId="0" fontId="130" fillId="0" borderId="0" applyNumberFormat="0" applyFill="0" applyBorder="0" applyAlignment="0" applyProtection="0"/>
    <xf numFmtId="0" fontId="1" fillId="0" borderId="0"/>
    <xf numFmtId="0" fontId="130" fillId="0" borderId="0" applyNumberFormat="0" applyFill="0" applyBorder="0" applyAlignment="0" applyProtection="0"/>
    <xf numFmtId="0" fontId="130" fillId="0" borderId="0" applyNumberFormat="0" applyFill="0" applyBorder="0" applyAlignment="0" applyProtection="0"/>
    <xf numFmtId="0" fontId="1" fillId="0" borderId="0"/>
    <xf numFmtId="0" fontId="130" fillId="0" borderId="0" applyNumberFormat="0" applyFill="0" applyBorder="0" applyAlignment="0" applyProtection="0"/>
    <xf numFmtId="0" fontId="30"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0"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0"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0"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xf numFmtId="0" fontId="39" fillId="0" borderId="0" applyNumberFormat="0" applyFill="0" applyBorder="0" applyAlignment="0" applyProtection="0"/>
    <xf numFmtId="0" fontId="30"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0" fillId="0" borderId="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xf numFmtId="0" fontId="39" fillId="0" borderId="0" applyNumberForma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 fillId="0" borderId="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 fillId="0" borderId="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40"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40"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40"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0" fillId="0" borderId="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40"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40"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40"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40"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1" fillId="0" borderId="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9" fillId="0" borderId="0" applyNumberFormat="0" applyFont="0" applyFill="0" applyBorder="0" applyAlignment="0" applyProtection="0"/>
    <xf numFmtId="0" fontId="66" fillId="0" borderId="0">
      <alignment vertical="top"/>
    </xf>
    <xf numFmtId="0" fontId="39" fillId="0" borderId="0" applyNumberFormat="0" applyFont="0" applyFill="0" applyBorder="0" applyAlignment="0" applyProtection="0"/>
    <xf numFmtId="0" fontId="30" fillId="0" borderId="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41" borderId="35" applyNumberFormat="0" applyFont="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41" borderId="35"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41" borderId="35"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0" applyNumberFormat="0" applyFont="0" applyFill="0" applyBorder="0" applyAlignment="0" applyProtection="0"/>
    <xf numFmtId="0" fontId="40" fillId="41" borderId="35" applyNumberFormat="0" applyFont="0" applyAlignment="0" applyProtection="0"/>
    <xf numFmtId="0" fontId="39" fillId="0" borderId="0" applyNumberFormat="0" applyFont="0" applyFill="0" applyBorder="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0" applyNumberFormat="0" applyFont="0" applyFill="0" applyBorder="0" applyAlignment="0" applyProtection="0"/>
    <xf numFmtId="0" fontId="40" fillId="41" borderId="35" applyNumberFormat="0" applyFont="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40" fillId="41" borderId="35" applyNumberFormat="0" applyFont="0" applyAlignment="0" applyProtection="0"/>
    <xf numFmtId="0" fontId="39" fillId="0" borderId="0" applyNumberFormat="0" applyFont="0" applyFill="0" applyBorder="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41" borderId="35"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 fillId="41" borderId="35" applyNumberFormat="0" applyFont="0" applyAlignment="0" applyProtection="0"/>
    <xf numFmtId="0" fontId="39" fillId="0" borderId="0" applyNumberFormat="0" applyFont="0" applyFill="0" applyBorder="0" applyAlignment="0" applyProtection="0"/>
    <xf numFmtId="0" fontId="39" fillId="0" borderId="8" applyNumberFormat="0" applyFont="0" applyFill="0" applyAlignment="0" applyProtection="0"/>
    <xf numFmtId="0" fontId="40" fillId="41" borderId="35" applyNumberFormat="0" applyFont="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0" applyNumberFormat="0" applyFont="0" applyFill="0" applyBorder="0" applyAlignment="0" applyProtection="0"/>
    <xf numFmtId="0" fontId="40" fillId="41" borderId="35" applyNumberFormat="0" applyFont="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40" fillId="41" borderId="35" applyNumberFormat="0" applyFont="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40" fillId="41" borderId="35" applyNumberFormat="0" applyFont="0" applyAlignment="0" applyProtection="0"/>
    <xf numFmtId="0" fontId="39" fillId="0" borderId="0" applyNumberFormat="0" applyFont="0" applyFill="0" applyBorder="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41" borderId="35" applyNumberFormat="0" applyFont="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40" fillId="8"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1" fillId="0" borderId="0" applyNumberFormat="0" applyFont="0" applyFill="0" applyBorder="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41" borderId="35"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41" borderId="35" applyNumberFormat="0" applyFont="0" applyAlignment="0" applyProtection="0"/>
    <xf numFmtId="0" fontId="40" fillId="41" borderId="35" applyNumberFormat="0" applyFont="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0" applyNumberFormat="0" applyFont="0" applyFill="0" applyBorder="0" applyAlignment="0" applyProtection="0"/>
    <xf numFmtId="0" fontId="40" fillId="41" borderId="35" applyNumberFormat="0" applyFont="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40" fillId="41" borderId="35" applyNumberFormat="0" applyFont="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40" fillId="41" borderId="35" applyNumberFormat="0" applyFont="0" applyAlignment="0" applyProtection="0"/>
    <xf numFmtId="0" fontId="39" fillId="0" borderId="0" applyNumberFormat="0" applyFont="0" applyFill="0" applyBorder="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41" borderId="35" applyNumberFormat="0" applyFont="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40" fillId="8"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1" fillId="0" borderId="0" applyNumberFormat="0" applyFont="0" applyFill="0" applyBorder="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41" borderId="35"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41" borderId="35" applyNumberFormat="0" applyFont="0" applyAlignment="0" applyProtection="0"/>
    <xf numFmtId="0" fontId="40" fillId="41" borderId="35" applyNumberFormat="0" applyFont="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0" applyNumberFormat="0" applyFont="0" applyFill="0" applyBorder="0" applyAlignment="0" applyProtection="0"/>
    <xf numFmtId="0" fontId="40" fillId="41" borderId="35" applyNumberFormat="0" applyFont="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40" fillId="41" borderId="35" applyNumberFormat="0" applyFont="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40" fillId="41" borderId="35" applyNumberFormat="0" applyFont="0" applyAlignment="0" applyProtection="0"/>
    <xf numFmtId="0" fontId="39" fillId="0" borderId="0" applyNumberFormat="0" applyFont="0" applyFill="0" applyBorder="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41" borderId="35" applyNumberFormat="0" applyFont="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40" fillId="8"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1" fillId="0" borderId="0" applyNumberFormat="0" applyFont="0" applyFill="0" applyBorder="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41" borderId="35"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41" borderId="35" applyNumberFormat="0" applyFont="0" applyAlignment="0" applyProtection="0"/>
    <xf numFmtId="0" fontId="30" fillId="41" borderId="35" applyNumberFormat="0" applyFont="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0" applyNumberFormat="0" applyFont="0" applyFill="0" applyBorder="0" applyAlignment="0" applyProtection="0"/>
    <xf numFmtId="0" fontId="30" fillId="41" borderId="35" applyNumberFormat="0" applyFont="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0" fillId="41" borderId="35" applyNumberFormat="0" applyFont="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0" fillId="41" borderId="35" applyNumberFormat="0" applyFont="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0" fillId="41" borderId="35" applyNumberFormat="0" applyFont="0" applyAlignment="0" applyProtection="0"/>
    <xf numFmtId="0" fontId="39" fillId="0" borderId="0" applyNumberFormat="0" applyFont="0" applyFill="0" applyBorder="0" applyAlignment="0" applyProtection="0"/>
    <xf numFmtId="0" fontId="39" fillId="0" borderId="8" applyNumberFormat="0" applyFont="0" applyFill="0" applyAlignment="0" applyProtection="0"/>
    <xf numFmtId="0" fontId="30" fillId="41" borderId="35"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0" fillId="41" borderId="35" applyNumberFormat="0" applyFont="0" applyAlignment="0" applyProtection="0"/>
    <xf numFmtId="0" fontId="40" fillId="41" borderId="35"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41" borderId="35"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41" borderId="35"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0" applyNumberFormat="0" applyFont="0" applyFill="0" applyBorder="0" applyAlignment="0" applyProtection="0"/>
    <xf numFmtId="0" fontId="40" fillId="41" borderId="35" applyNumberFormat="0" applyFont="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40" fillId="41" borderId="35" applyNumberFormat="0" applyFont="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40" fillId="41" borderId="35" applyNumberFormat="0" applyFont="0" applyAlignment="0" applyProtection="0"/>
    <xf numFmtId="0" fontId="39" fillId="0" borderId="0" applyNumberFormat="0" applyFont="0" applyFill="0" applyBorder="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0" fillId="41" borderId="35" applyNumberFormat="0" applyFont="0" applyAlignment="0" applyProtection="0"/>
    <xf numFmtId="0" fontId="131" fillId="8"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42"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39" fillId="8" borderId="8" applyNumberFormat="0" applyFont="0" applyAlignment="0" applyProtection="0"/>
    <xf numFmtId="0" fontId="39" fillId="0" borderId="8" applyNumberFormat="0" applyFont="0" applyFill="0" applyAlignment="0" applyProtection="0"/>
    <xf numFmtId="0" fontId="39" fillId="0" borderId="8"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32" fillId="45" borderId="36" applyNumberFormat="0" applyAlignment="0" applyProtection="0"/>
    <xf numFmtId="0" fontId="39" fillId="0" borderId="0" applyNumberFormat="0" applyFont="0" applyFill="0" applyBorder="0" applyAlignment="0" applyProtection="0"/>
    <xf numFmtId="0" fontId="133" fillId="0" borderId="5" applyNumberFormat="0" applyFill="0" applyAlignment="0" applyProtection="0"/>
    <xf numFmtId="0" fontId="134" fillId="58" borderId="36" applyNumberFormat="0" applyAlignment="0" applyProtection="0"/>
    <xf numFmtId="0" fontId="134" fillId="58" borderId="36" applyNumberFormat="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5" fillId="6" borderId="5" applyNumberFormat="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5" fillId="58" borderId="5" applyNumberFormat="0" applyAlignment="0" applyProtection="0"/>
    <xf numFmtId="0" fontId="134" fillId="58" borderId="36" applyNumberFormat="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35" fillId="58" borderId="5" applyNumberFormat="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34" fillId="58" borderId="36" applyNumberFormat="0" applyAlignment="0" applyProtection="0"/>
    <xf numFmtId="0" fontId="134" fillId="58" borderId="36" applyNumberFormat="0" applyAlignment="0" applyProtection="0"/>
    <xf numFmtId="0" fontId="134" fillId="58" borderId="36" applyNumberFormat="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5" fillId="6" borderId="5" applyNumberFormat="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5" fillId="58" borderId="5" applyNumberFormat="0" applyAlignment="0" applyProtection="0"/>
    <xf numFmtId="0" fontId="134" fillId="58" borderId="36" applyNumberFormat="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35" fillId="58" borderId="5" applyNumberFormat="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34" fillId="58" borderId="36" applyNumberFormat="0" applyAlignment="0" applyProtection="0"/>
    <xf numFmtId="0" fontId="134" fillId="58" borderId="36" applyNumberFormat="0" applyAlignment="0" applyProtection="0"/>
    <xf numFmtId="0" fontId="134" fillId="58" borderId="36" applyNumberFormat="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5" fillId="6" borderId="5" applyNumberFormat="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5" fillId="58" borderId="5" applyNumberFormat="0" applyAlignment="0" applyProtection="0"/>
    <xf numFmtId="0" fontId="134" fillId="58" borderId="36" applyNumberFormat="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35" fillId="58" borderId="5" applyNumberFormat="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34" fillId="58" borderId="36" applyNumberFormat="0" applyAlignment="0" applyProtection="0"/>
    <xf numFmtId="0" fontId="134" fillId="58" borderId="36" applyNumberFormat="0" applyAlignment="0" applyProtection="0"/>
    <xf numFmtId="0" fontId="134" fillId="58" borderId="36" applyNumberFormat="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5" fillId="6" borderId="5" applyNumberFormat="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5" fillId="58" borderId="5" applyNumberFormat="0" applyAlignment="0" applyProtection="0"/>
    <xf numFmtId="0" fontId="134" fillId="58" borderId="36" applyNumberFormat="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35" fillId="58" borderId="5" applyNumberFormat="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34" fillId="58" borderId="36" applyNumberFormat="0" applyAlignment="0" applyProtection="0"/>
    <xf numFmtId="0" fontId="132" fillId="45" borderId="36" applyNumberFormat="0" applyAlignment="0" applyProtection="0"/>
    <xf numFmtId="0" fontId="132" fillId="45" borderId="36" applyNumberFormat="0" applyAlignment="0" applyProtection="0"/>
    <xf numFmtId="0" fontId="39" fillId="0" borderId="0" applyNumberFormat="0" applyFont="0" applyFill="0" applyBorder="0" applyAlignment="0" applyProtection="0"/>
    <xf numFmtId="0" fontId="134" fillId="58" borderId="36" applyNumberFormat="0" applyAlignment="0" applyProtection="0"/>
    <xf numFmtId="0" fontId="134" fillId="58" borderId="36" applyNumberFormat="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5" fillId="6" borderId="5" applyNumberFormat="0" applyAlignment="0" applyProtection="0"/>
    <xf numFmtId="0" fontId="133" fillId="0" borderId="5" applyNumberFormat="0" applyFill="0" applyAlignment="0" applyProtection="0"/>
    <xf numFmtId="0" fontId="133" fillId="0" borderId="5" applyNumberFormat="0" applyFill="0" applyAlignment="0" applyProtection="0"/>
    <xf numFmtId="0" fontId="134" fillId="58" borderId="36" applyNumberFormat="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34" fillId="58" borderId="36" applyNumberFormat="0" applyAlignment="0" applyProtection="0"/>
    <xf numFmtId="0" fontId="136" fillId="6" borderId="5" applyNumberFormat="0" applyAlignment="0" applyProtection="0"/>
    <xf numFmtId="0" fontId="133" fillId="0" borderId="5" applyNumberFormat="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7" fillId="6" borderId="5" applyNumberFormat="0" applyAlignment="0" applyProtection="0"/>
    <xf numFmtId="0" fontId="133" fillId="0" borderId="5" applyNumberFormat="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3" fillId="0" borderId="5" applyNumberFormat="0" applyFill="0" applyAlignment="0" applyProtection="0"/>
    <xf numFmtId="0" fontId="138" fillId="34" borderId="0">
      <alignment horizontal="right"/>
    </xf>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86" fontId="3" fillId="0" borderId="0" applyFont="0" applyFill="0" applyBorder="0" applyAlignment="0" applyProtection="0"/>
    <xf numFmtId="0" fontId="1" fillId="0" borderId="0" applyNumberFormat="0" applyFont="0" applyFill="0" applyBorder="0" applyAlignment="0" applyProtection="0"/>
    <xf numFmtId="186" fontId="3"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86" fontId="3"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39" fillId="0" borderId="0" applyNumberFormat="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0" fontId="3" fillId="0" borderId="0" applyFont="0" applyFill="0" applyBorder="0" applyAlignment="0" applyProtection="0"/>
    <xf numFmtId="0" fontId="1" fillId="0" borderId="0" applyNumberFormat="0" applyFont="0" applyFill="0" applyBorder="0" applyAlignment="0" applyProtection="0"/>
    <xf numFmtId="10" fontId="3"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0" fontId="3"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9" fontId="3" fillId="0" borderId="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3"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3" fillId="0" borderId="0" applyFont="0" applyFill="0" applyBorder="0" applyAlignment="0" applyProtection="0"/>
    <xf numFmtId="0" fontId="39" fillId="0" borderId="0" applyNumberFormat="0" applyFont="0" applyFill="0" applyBorder="0" applyAlignment="0" applyProtection="0"/>
    <xf numFmtId="9" fontId="3" fillId="0" borderId="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3"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3"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3"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3" fillId="0" borderId="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9" fontId="3" fillId="0" borderId="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66" fillId="0" borderId="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9"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9" fontId="122" fillId="0" borderId="37" applyNumberFormat="0" applyBorder="0"/>
    <xf numFmtId="0" fontId="1" fillId="0" borderId="0" applyNumberFormat="0" applyFont="0" applyFill="0" applyBorder="0" applyAlignment="0" applyProtection="0"/>
    <xf numFmtId="9" fontId="122" fillId="0" borderId="37" applyNumberFormat="0" applyBorder="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9" fontId="122" fillId="0" borderId="37" applyNumberFormat="0" applyBorder="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82" fontId="18" fillId="0" borderId="0" applyFill="0" applyBorder="0" applyAlignment="0"/>
    <xf numFmtId="182" fontId="18" fillId="0" borderId="0" applyFill="0" applyBorder="0" applyAlignment="0"/>
    <xf numFmtId="0" fontId="39" fillId="0" borderId="0" applyNumberFormat="0" applyFont="0" applyFill="0" applyBorder="0" applyAlignment="0" applyProtection="0"/>
    <xf numFmtId="183" fontId="3" fillId="0" borderId="0" applyFill="0" applyBorder="0" applyAlignment="0"/>
    <xf numFmtId="0" fontId="1" fillId="0" borderId="0" applyNumberFormat="0" applyFont="0" applyFill="0" applyBorder="0" applyAlignment="0" applyProtection="0"/>
    <xf numFmtId="183" fontId="3" fillId="0" borderId="0" applyFill="0" applyBorder="0" applyAlignment="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83" fontId="3" fillId="0" borderId="0" applyFill="0" applyBorder="0" applyAlignment="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83" fontId="3" fillId="0" borderId="0" applyFill="0" applyBorder="0" applyAlignment="0"/>
    <xf numFmtId="182" fontId="18" fillId="0" borderId="0" applyFill="0" applyBorder="0" applyAlignment="0"/>
    <xf numFmtId="182" fontId="18" fillId="0" borderId="0" applyFill="0" applyBorder="0" applyAlignment="0"/>
    <xf numFmtId="0" fontId="39" fillId="0" borderId="0" applyNumberFormat="0" applyFont="0" applyFill="0" applyBorder="0" applyAlignment="0" applyProtection="0"/>
    <xf numFmtId="187" fontId="3" fillId="0" borderId="0" applyFill="0" applyBorder="0" applyAlignment="0"/>
    <xf numFmtId="0" fontId="1" fillId="0" borderId="0" applyNumberFormat="0" applyFont="0" applyFill="0" applyBorder="0" applyAlignment="0" applyProtection="0"/>
    <xf numFmtId="187" fontId="3" fillId="0" borderId="0" applyFill="0" applyBorder="0" applyAlignment="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87" fontId="3" fillId="0" borderId="0" applyFill="0" applyBorder="0" applyAlignment="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87" fontId="3" fillId="0" borderId="0" applyFill="0" applyBorder="0" applyAlignment="0"/>
    <xf numFmtId="183" fontId="3" fillId="0" borderId="0" applyFill="0" applyBorder="0" applyAlignment="0"/>
    <xf numFmtId="0" fontId="1" fillId="0" borderId="0" applyNumberFormat="0" applyFont="0" applyFill="0" applyBorder="0" applyAlignment="0" applyProtection="0"/>
    <xf numFmtId="183" fontId="3" fillId="0" borderId="0" applyFill="0" applyBorder="0" applyAlignment="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83" fontId="3" fillId="0" borderId="0" applyFill="0" applyBorder="0" applyAlignment="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83" fontId="3" fillId="0" borderId="0" applyFill="0" applyBorder="0" applyAlignment="0"/>
    <xf numFmtId="0" fontId="1" fillId="0" borderId="0" applyNumberFormat="0" applyFont="0" applyFill="0" applyBorder="0" applyAlignment="0" applyProtection="0"/>
    <xf numFmtId="0" fontId="1" fillId="0" borderId="0" applyNumberFormat="0" applyFont="0" applyFill="0" applyBorder="0" applyAlignment="0" applyProtection="0"/>
    <xf numFmtId="199" fontId="3" fillId="0" borderId="0"/>
    <xf numFmtId="199" fontId="3" fillId="0" borderId="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39" fillId="0" borderId="38"/>
    <xf numFmtId="0" fontId="1" fillId="0" borderId="0" applyNumberFormat="0" applyFont="0" applyFill="0" applyBorder="0" applyAlignment="0" applyProtection="0"/>
    <xf numFmtId="0" fontId="139" fillId="0" borderId="38"/>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39" fillId="0" borderId="38"/>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26" fillId="0" borderId="0">
      <alignment vertical="top"/>
    </xf>
    <xf numFmtId="0" fontId="32" fillId="0" borderId="0"/>
    <xf numFmtId="0" fontId="26" fillId="0" borderId="0">
      <alignment vertical="top"/>
    </xf>
    <xf numFmtId="0" fontId="26" fillId="0" borderId="0">
      <alignment vertical="top"/>
    </xf>
    <xf numFmtId="0" fontId="39" fillId="0" borderId="0" applyNumberFormat="0" applyFont="0" applyFill="0" applyBorder="0" applyAlignment="0" applyProtection="0"/>
    <xf numFmtId="0" fontId="26" fillId="0" borderId="0">
      <alignment vertical="top"/>
    </xf>
    <xf numFmtId="0" fontId="39" fillId="0" borderId="0" applyNumberFormat="0" applyFont="0" applyFill="0" applyBorder="0" applyAlignment="0" applyProtection="0"/>
    <xf numFmtId="0" fontId="32" fillId="0" borderId="0"/>
    <xf numFmtId="0" fontId="26" fillId="0" borderId="0">
      <alignment vertical="top"/>
    </xf>
    <xf numFmtId="0" fontId="39" fillId="0" borderId="0" applyNumberFormat="0" applyFont="0" applyFill="0" applyBorder="0" applyAlignment="0" applyProtection="0"/>
    <xf numFmtId="0" fontId="32" fillId="0" borderId="0"/>
    <xf numFmtId="0" fontId="39" fillId="0" borderId="0" applyNumberFormat="0" applyFont="0" applyFill="0" applyBorder="0" applyAlignment="0" applyProtection="0"/>
    <xf numFmtId="0" fontId="33" fillId="0" borderId="0"/>
    <xf numFmtId="0" fontId="3" fillId="0" borderId="0"/>
    <xf numFmtId="0" fontId="3" fillId="0" borderId="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6" fillId="0" borderId="39"/>
    <xf numFmtId="0" fontId="1" fillId="0" borderId="0" applyNumberFormat="0" applyFont="0" applyFill="0" applyBorder="0" applyAlignment="0" applyProtection="0"/>
    <xf numFmtId="0" fontId="16" fillId="0" borderId="39"/>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6" fillId="0" borderId="39"/>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6" fillId="0" borderId="39"/>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49" fontId="26" fillId="0" borderId="0" applyFill="0" applyBorder="0" applyAlignment="0"/>
    <xf numFmtId="49" fontId="26" fillId="0" borderId="0" applyFill="0" applyBorder="0" applyAlignment="0"/>
    <xf numFmtId="0" fontId="39" fillId="0" borderId="0" applyNumberFormat="0" applyFont="0" applyFill="0" applyBorder="0" applyAlignment="0" applyProtection="0"/>
    <xf numFmtId="49" fontId="26" fillId="0" borderId="0" applyFill="0" applyBorder="0" applyAlignment="0"/>
    <xf numFmtId="49" fontId="26" fillId="0" borderId="0" applyFill="0" applyBorder="0" applyAlignment="0"/>
    <xf numFmtId="49" fontId="26" fillId="0" borderId="0" applyFill="0" applyBorder="0" applyAlignment="0"/>
    <xf numFmtId="200" fontId="3" fillId="0" borderId="0" applyFill="0" applyBorder="0" applyAlignment="0"/>
    <xf numFmtId="0" fontId="1" fillId="0" borderId="0" applyNumberFormat="0" applyFont="0" applyFill="0" applyBorder="0" applyAlignment="0" applyProtection="0"/>
    <xf numFmtId="200" fontId="3" fillId="0" borderId="0" applyFill="0" applyBorder="0" applyAlignment="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200" fontId="3" fillId="0" borderId="0" applyFill="0" applyBorder="0" applyAlignment="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200" fontId="3" fillId="0" borderId="0" applyFill="0" applyBorder="0" applyAlignment="0"/>
    <xf numFmtId="201" fontId="3" fillId="0" borderId="0" applyFill="0" applyBorder="0" applyAlignment="0"/>
    <xf numFmtId="0" fontId="1" fillId="0" borderId="0" applyNumberFormat="0" applyFont="0" applyFill="0" applyBorder="0" applyAlignment="0" applyProtection="0"/>
    <xf numFmtId="201" fontId="3" fillId="0" borderId="0" applyFill="0" applyBorder="0" applyAlignment="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201" fontId="3" fillId="0" borderId="0" applyFill="0" applyBorder="0" applyAlignment="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201" fontId="3" fillId="0" borderId="0" applyFill="0" applyBorder="0" applyAlignment="0"/>
    <xf numFmtId="0" fontId="1" fillId="0" borderId="0" applyNumberFormat="0" applyFon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2" fillId="0" borderId="0" applyNumberFormat="0" applyFill="0" applyBorder="0" applyAlignment="0" applyProtection="0"/>
    <xf numFmtId="0" fontId="140" fillId="0" borderId="0" applyNumberForma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0" fillId="0" borderId="0" applyNumberFormat="0" applyFill="0" applyBorder="0" applyAlignment="0" applyProtection="0"/>
    <xf numFmtId="0" fontId="1" fillId="0" borderId="0" applyNumberFormat="0" applyFont="0" applyFill="0" applyBorder="0" applyAlignment="0" applyProtection="0"/>
    <xf numFmtId="0" fontId="143" fillId="0" borderId="40" applyNumberFormat="0" applyFill="0" applyAlignment="0" applyProtection="0"/>
    <xf numFmtId="0" fontId="39" fillId="0" borderId="0" applyNumberFormat="0" applyFont="0" applyFill="0" applyBorder="0" applyAlignment="0" applyProtection="0"/>
    <xf numFmtId="0" fontId="39" fillId="0" borderId="9" applyNumberFormat="0" applyFill="0" applyAlignment="0" applyProtection="0"/>
    <xf numFmtId="0" fontId="71" fillId="0" borderId="41" applyNumberFormat="0" applyFont="0" applyFill="0" applyAlignment="0" applyProtection="0"/>
    <xf numFmtId="0" fontId="144" fillId="0" borderId="42" applyNumberFormat="0" applyFill="0" applyAlignment="0" applyProtection="0"/>
    <xf numFmtId="0" fontId="144" fillId="0" borderId="42" applyNumberFormat="0" applyFill="0" applyAlignment="0" applyProtection="0"/>
    <xf numFmtId="0" fontId="145"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5" fillId="0" borderId="42" applyNumberFormat="0" applyFill="0" applyAlignment="0" applyProtection="0"/>
    <xf numFmtId="0" fontId="144" fillId="0" borderId="42" applyNumberFormat="0" applyFill="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5" fillId="0" borderId="42"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4" fillId="0" borderId="42"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145"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5" fillId="0" borderId="42" applyNumberFormat="0" applyFill="0" applyAlignment="0" applyProtection="0"/>
    <xf numFmtId="0" fontId="144" fillId="0" borderId="42" applyNumberFormat="0" applyFill="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5" fillId="0" borderId="42"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4" fillId="0" borderId="42"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145"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5" fillId="0" borderId="42" applyNumberFormat="0" applyFill="0" applyAlignment="0" applyProtection="0"/>
    <xf numFmtId="0" fontId="144" fillId="0" borderId="42" applyNumberFormat="0" applyFill="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5" fillId="0" borderId="42"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4" fillId="0" borderId="42"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145"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5" fillId="0" borderId="42" applyNumberFormat="0" applyFill="0" applyAlignment="0" applyProtection="0"/>
    <xf numFmtId="0" fontId="144" fillId="0" borderId="42" applyNumberFormat="0" applyFill="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5" fillId="0" borderId="42"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4" fillId="0" borderId="42" applyNumberFormat="0" applyFill="0" applyAlignment="0" applyProtection="0"/>
    <xf numFmtId="0" fontId="143" fillId="0" borderId="40" applyNumberFormat="0" applyFill="0" applyAlignment="0" applyProtection="0"/>
    <xf numFmtId="0" fontId="143" fillId="0" borderId="40" applyNumberFormat="0" applyFill="0" applyAlignment="0" applyProtection="0"/>
    <xf numFmtId="0" fontId="39" fillId="0" borderId="0" applyNumberFormat="0" applyFont="0" applyFill="0" applyBorder="0" applyAlignment="0" applyProtection="0"/>
    <xf numFmtId="0" fontId="144" fillId="0" borderId="42" applyNumberFormat="0" applyFill="0" applyAlignment="0" applyProtection="0"/>
    <xf numFmtId="0" fontId="144" fillId="0" borderId="42" applyNumberFormat="0" applyFill="0" applyAlignment="0" applyProtection="0"/>
    <xf numFmtId="0" fontId="145"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144" fillId="0" borderId="42" applyNumberFormat="0" applyFill="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44" fillId="0" borderId="42" applyNumberFormat="0" applyFill="0" applyAlignment="0" applyProtection="0"/>
    <xf numFmtId="0" fontId="146"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147"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0" fontId="27" fillId="0" borderId="0" applyFill="0" applyBorder="0" applyProtection="0"/>
    <xf numFmtId="0" fontId="148" fillId="0" borderId="0" applyNumberFormat="0" applyFill="0" applyBorder="0" applyAlignment="0" applyProtection="0"/>
    <xf numFmtId="0" fontId="39" fillId="0" borderId="0" applyNumberFormat="0" applyFon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49" fillId="0" borderId="0" applyNumberForma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49" fillId="0" borderId="0" applyNumberForma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49" fillId="0" borderId="0" applyNumberForma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49" fillId="0" borderId="0" applyNumberForma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39" fillId="0" borderId="0" applyNumberFormat="0" applyFon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49" fillId="0" borderId="0" applyNumberForma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52"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cellStyleXfs>
  <cellXfs count="472">
    <xf numFmtId="0" fontId="0" fillId="0" borderId="0" xfId="0"/>
    <xf numFmtId="37" fontId="3" fillId="0" borderId="0" xfId="3" applyNumberFormat="1" applyFont="1" applyFill="1" applyAlignment="1" applyProtection="1">
      <alignment horizontal="left"/>
    </xf>
    <xf numFmtId="164" fontId="3" fillId="33" borderId="0" xfId="2" applyNumberFormat="1" applyFont="1" applyFill="1" applyBorder="1" applyAlignment="1">
      <alignment vertical="center"/>
    </xf>
    <xf numFmtId="0" fontId="3" fillId="33" borderId="0" xfId="5" applyFill="1" applyAlignment="1">
      <alignment vertical="top"/>
    </xf>
    <xf numFmtId="37" fontId="3" fillId="33" borderId="0" xfId="3" applyNumberFormat="1" applyFont="1" applyFill="1" applyBorder="1" applyAlignment="1">
      <alignment horizontal="left"/>
    </xf>
    <xf numFmtId="37" fontId="3" fillId="33" borderId="0" xfId="3" applyNumberFormat="1" applyFont="1" applyFill="1" applyBorder="1" applyAlignment="1"/>
    <xf numFmtId="37" fontId="3" fillId="33" borderId="0" xfId="3" applyNumberFormat="1" applyFont="1" applyFill="1" applyAlignment="1"/>
    <xf numFmtId="37" fontId="3" fillId="33" borderId="0" xfId="3" applyNumberFormat="1" applyFont="1" applyFill="1" applyAlignment="1">
      <alignment horizontal="justify"/>
    </xf>
    <xf numFmtId="37" fontId="8" fillId="33" borderId="0" xfId="3" applyNumberFormat="1" applyFont="1" applyFill="1" applyAlignment="1"/>
    <xf numFmtId="37" fontId="8" fillId="33" borderId="0" xfId="3" applyNumberFormat="1" applyFont="1" applyFill="1" applyBorder="1" applyAlignment="1"/>
    <xf numFmtId="37" fontId="8" fillId="33" borderId="0" xfId="3" applyNumberFormat="1" applyFont="1" applyFill="1" applyAlignment="1">
      <alignment horizontal="center"/>
    </xf>
    <xf numFmtId="37" fontId="8" fillId="33" borderId="0" xfId="3" applyNumberFormat="1" applyFont="1" applyFill="1" applyBorder="1" applyAlignment="1">
      <alignment horizontal="left"/>
    </xf>
    <xf numFmtId="37" fontId="8" fillId="33" borderId="0" xfId="3" applyNumberFormat="1" applyFont="1" applyFill="1" applyAlignment="1">
      <alignment horizontal="left"/>
    </xf>
    <xf numFmtId="37" fontId="3" fillId="33" borderId="0" xfId="3" applyNumberFormat="1" applyFont="1" applyFill="1" applyAlignment="1" applyProtection="1">
      <alignment horizontal="left"/>
    </xf>
    <xf numFmtId="41" fontId="3" fillId="33" borderId="0" xfId="3" applyNumberFormat="1" applyFont="1" applyFill="1" applyAlignment="1"/>
    <xf numFmtId="41" fontId="3" fillId="0" borderId="0" xfId="3" applyNumberFormat="1" applyFont="1" applyFill="1" applyAlignment="1"/>
    <xf numFmtId="37" fontId="5" fillId="33" borderId="0" xfId="1" applyNumberFormat="1" applyFont="1" applyFill="1" applyAlignment="1">
      <alignment vertical="top"/>
    </xf>
    <xf numFmtId="41" fontId="5" fillId="33" borderId="0" xfId="1" applyNumberFormat="1" applyFont="1" applyFill="1" applyBorder="1" applyAlignment="1">
      <alignment vertical="top"/>
    </xf>
    <xf numFmtId="37" fontId="3" fillId="33" borderId="0" xfId="7" applyNumberFormat="1" applyFont="1" applyFill="1" applyAlignment="1">
      <alignment vertical="top"/>
    </xf>
    <xf numFmtId="41" fontId="8" fillId="33" borderId="0" xfId="7" applyNumberFormat="1" applyFont="1" applyFill="1" applyAlignment="1" applyProtection="1">
      <alignment horizontal="center" vertical="top"/>
    </xf>
    <xf numFmtId="41" fontId="8" fillId="33" borderId="0" xfId="7" applyNumberFormat="1" applyFont="1" applyFill="1" applyBorder="1" applyAlignment="1" applyProtection="1">
      <alignment horizontal="center"/>
    </xf>
    <xf numFmtId="41" fontId="3" fillId="33" borderId="0" xfId="7" applyNumberFormat="1" applyFont="1" applyFill="1" applyBorder="1" applyAlignment="1">
      <alignment vertical="top"/>
    </xf>
    <xf numFmtId="37" fontId="3" fillId="33" borderId="0" xfId="7" applyNumberFormat="1" applyFont="1" applyFill="1" applyAlignment="1" applyProtection="1">
      <alignment horizontal="left" vertical="top"/>
    </xf>
    <xf numFmtId="41" fontId="3" fillId="33" borderId="0" xfId="7" quotePrefix="1" applyNumberFormat="1" applyFont="1" applyFill="1" applyBorder="1" applyAlignment="1">
      <alignment horizontal="center" vertical="top"/>
    </xf>
    <xf numFmtId="41" fontId="3" fillId="33" borderId="0" xfId="7" quotePrefix="1" applyNumberFormat="1" applyFont="1" applyFill="1" applyBorder="1" applyAlignment="1" applyProtection="1">
      <alignment horizontal="center" vertical="top"/>
    </xf>
    <xf numFmtId="41" fontId="3" fillId="33" borderId="0" xfId="7" applyNumberFormat="1" applyFont="1" applyFill="1" applyBorder="1" applyAlignment="1" applyProtection="1">
      <alignment horizontal="center" vertical="top"/>
    </xf>
    <xf numFmtId="37" fontId="8" fillId="33" borderId="0" xfId="7" applyNumberFormat="1" applyFont="1" applyFill="1" applyAlignment="1" applyProtection="1">
      <alignment horizontal="left"/>
    </xf>
    <xf numFmtId="37" fontId="8" fillId="33" borderId="0" xfId="7" applyNumberFormat="1" applyFont="1" applyFill="1" applyAlignment="1">
      <alignment vertical="top"/>
    </xf>
    <xf numFmtId="37" fontId="8" fillId="33" borderId="0" xfId="7" applyNumberFormat="1" applyFont="1" applyFill="1" applyAlignment="1"/>
    <xf numFmtId="37" fontId="8" fillId="33" borderId="0" xfId="7" applyNumberFormat="1" applyFont="1" applyFill="1" applyAlignment="1">
      <alignment horizontal="justify" vertical="top"/>
    </xf>
    <xf numFmtId="37" fontId="3" fillId="33" borderId="0" xfId="7" applyNumberFormat="1" applyFont="1" applyFill="1" applyAlignment="1">
      <alignment horizontal="right" vertical="top"/>
    </xf>
    <xf numFmtId="37" fontId="3" fillId="33" borderId="0" xfId="7" quotePrefix="1" applyNumberFormat="1" applyFont="1" applyFill="1" applyAlignment="1">
      <alignment horizontal="center" vertical="top"/>
    </xf>
    <xf numFmtId="37" fontId="3" fillId="33" borderId="0" xfId="7" applyNumberFormat="1" applyFont="1" applyFill="1" applyAlignment="1">
      <alignment horizontal="left" vertical="top"/>
    </xf>
    <xf numFmtId="37" fontId="3" fillId="33" borderId="0" xfId="7" applyNumberFormat="1" applyFont="1" applyFill="1" applyAlignment="1">
      <alignment horizontal="right"/>
    </xf>
    <xf numFmtId="37" fontId="3" fillId="33" borderId="0" xfId="7" applyNumberFormat="1" applyFont="1" applyFill="1" applyAlignment="1"/>
    <xf numFmtId="37" fontId="3" fillId="33" borderId="0" xfId="1" applyNumberFormat="1" applyFont="1" applyFill="1" applyAlignment="1">
      <alignment horizontal="left" vertical="top"/>
    </xf>
    <xf numFmtId="37" fontId="3" fillId="33" borderId="0" xfId="1" applyNumberFormat="1" applyFont="1" applyFill="1" applyAlignment="1">
      <alignment horizontal="right" vertical="top"/>
    </xf>
    <xf numFmtId="37" fontId="3" fillId="33" borderId="0" xfId="1" applyNumberFormat="1" applyFont="1" applyFill="1" applyAlignment="1">
      <alignment vertical="top"/>
    </xf>
    <xf numFmtId="37" fontId="6" fillId="33" borderId="0" xfId="1" quotePrefix="1" applyNumberFormat="1" applyFont="1" applyFill="1" applyAlignment="1" applyProtection="1">
      <alignment horizontal="left" vertical="top"/>
    </xf>
    <xf numFmtId="37" fontId="6" fillId="33" borderId="0" xfId="1" applyNumberFormat="1" applyFont="1" applyFill="1" applyAlignment="1" applyProtection="1">
      <alignment horizontal="left" vertical="top"/>
    </xf>
    <xf numFmtId="0" fontId="15" fillId="33" borderId="0" xfId="1" applyFont="1" applyFill="1" applyAlignment="1">
      <alignment horizontal="left"/>
    </xf>
    <xf numFmtId="41" fontId="5" fillId="33" borderId="0" xfId="1" applyNumberFormat="1" applyFont="1" applyFill="1" applyAlignment="1">
      <alignment vertical="top"/>
    </xf>
    <xf numFmtId="37" fontId="7" fillId="33" borderId="0" xfId="7" applyNumberFormat="1" applyFont="1" applyFill="1" applyAlignment="1">
      <alignment horizontal="left"/>
    </xf>
    <xf numFmtId="0" fontId="3" fillId="33" borderId="0" xfId="7" applyNumberFormat="1" applyFont="1" applyFill="1" applyAlignment="1">
      <alignment horizontal="justify" vertical="top"/>
    </xf>
    <xf numFmtId="37" fontId="3" fillId="33" borderId="18" xfId="7" applyNumberFormat="1" applyFont="1" applyFill="1" applyBorder="1" applyAlignment="1"/>
    <xf numFmtId="0" fontId="3" fillId="33" borderId="0" xfId="5" applyFont="1" applyFill="1" applyBorder="1" applyAlignment="1">
      <alignment horizontal="center"/>
    </xf>
    <xf numFmtId="0" fontId="3" fillId="33" borderId="0" xfId="5" applyFont="1" applyFill="1"/>
    <xf numFmtId="0" fontId="3" fillId="33" borderId="0" xfId="5" applyFont="1" applyFill="1" applyBorder="1" applyAlignment="1">
      <alignment vertical="top"/>
    </xf>
    <xf numFmtId="10" fontId="3" fillId="33" borderId="0" xfId="6" applyNumberFormat="1" applyFont="1" applyFill="1" applyBorder="1"/>
    <xf numFmtId="0" fontId="3" fillId="33" borderId="0" xfId="5" applyFill="1" applyBorder="1"/>
    <xf numFmtId="0" fontId="21" fillId="33" borderId="0" xfId="5" applyFont="1" applyFill="1" applyBorder="1" applyAlignment="1">
      <alignment vertical="top"/>
    </xf>
    <xf numFmtId="0" fontId="3" fillId="33" borderId="0" xfId="5" applyFont="1" applyFill="1" applyAlignment="1">
      <alignment vertical="top"/>
    </xf>
    <xf numFmtId="164" fontId="3" fillId="33" borderId="0" xfId="11" applyNumberFormat="1" applyFont="1" applyFill="1" applyAlignment="1">
      <alignment horizontal="right" vertical="top"/>
    </xf>
    <xf numFmtId="0" fontId="3" fillId="33" borderId="0" xfId="5" applyFont="1" applyFill="1" applyAlignment="1"/>
    <xf numFmtId="164" fontId="3" fillId="33" borderId="0" xfId="11" applyNumberFormat="1" applyFont="1" applyFill="1" applyAlignment="1">
      <alignment horizontal="right"/>
    </xf>
    <xf numFmtId="37" fontId="5" fillId="33" borderId="0" xfId="12" applyNumberFormat="1" applyFont="1" applyFill="1" applyAlignment="1">
      <alignment vertical="top"/>
    </xf>
    <xf numFmtId="41" fontId="5" fillId="33" borderId="0" xfId="12" applyNumberFormat="1" applyFont="1" applyFill="1" applyAlignment="1">
      <alignment vertical="top"/>
    </xf>
    <xf numFmtId="37" fontId="18" fillId="0" borderId="0" xfId="3" applyNumberFormat="1" applyFont="1" applyFill="1" applyAlignment="1" applyProtection="1">
      <alignment horizontal="left" vertical="top"/>
    </xf>
    <xf numFmtId="37" fontId="18" fillId="0" borderId="0" xfId="3" applyNumberFormat="1" applyFont="1" applyFill="1" applyAlignment="1">
      <alignment vertical="top"/>
    </xf>
    <xf numFmtId="41" fontId="18" fillId="0" borderId="0" xfId="3" applyNumberFormat="1" applyFont="1" applyFill="1" applyAlignment="1"/>
    <xf numFmtId="37" fontId="24" fillId="0" borderId="0" xfId="3" applyNumberFormat="1" applyFont="1" applyFill="1" applyAlignment="1">
      <alignment vertical="top"/>
    </xf>
    <xf numFmtId="37" fontId="25" fillId="0" borderId="0" xfId="3" applyNumberFormat="1" applyFont="1" applyFill="1" applyAlignment="1" applyProtection="1">
      <alignment horizontal="left" vertical="top"/>
    </xf>
    <xf numFmtId="0" fontId="7" fillId="0" borderId="0" xfId="3" applyFont="1" applyFill="1"/>
    <xf numFmtId="37" fontId="3" fillId="0" borderId="0" xfId="3" applyNumberFormat="1" applyFont="1" applyFill="1" applyAlignment="1" applyProtection="1">
      <alignment horizontal="left" vertical="top"/>
    </xf>
    <xf numFmtId="37" fontId="3" fillId="0" borderId="0" xfId="3" applyNumberFormat="1" applyFont="1" applyFill="1" applyAlignment="1">
      <alignment vertical="top"/>
    </xf>
    <xf numFmtId="37" fontId="5" fillId="0" borderId="0" xfId="3" applyNumberFormat="1" applyFont="1" applyFill="1" applyAlignment="1">
      <alignment vertical="top"/>
    </xf>
    <xf numFmtId="37" fontId="8" fillId="0" borderId="0" xfId="3" applyNumberFormat="1" applyFont="1" applyFill="1" applyAlignment="1">
      <alignment vertical="top"/>
    </xf>
    <xf numFmtId="41" fontId="3" fillId="34" borderId="0" xfId="3" applyNumberFormat="1" applyFont="1" applyFill="1" applyBorder="1" applyAlignment="1"/>
    <xf numFmtId="37" fontId="8" fillId="0" borderId="0" xfId="3" applyNumberFormat="1" applyFont="1" applyFill="1" applyAlignment="1" applyProtection="1">
      <alignment horizontal="left" vertical="top"/>
    </xf>
    <xf numFmtId="37" fontId="8" fillId="0" borderId="0" xfId="3" applyNumberFormat="1" applyFont="1" applyFill="1" applyAlignment="1">
      <alignment horizontal="center" vertical="top"/>
    </xf>
    <xf numFmtId="37" fontId="24" fillId="0" borderId="0" xfId="3" applyNumberFormat="1" applyFont="1" applyFill="1" applyBorder="1" applyAlignment="1">
      <alignment vertical="top"/>
    </xf>
    <xf numFmtId="37" fontId="3" fillId="0" borderId="0" xfId="3" applyNumberFormat="1" applyFont="1" applyFill="1" applyAlignment="1">
      <alignment horizontal="center" vertical="top"/>
    </xf>
    <xf numFmtId="37" fontId="8" fillId="0" borderId="0" xfId="3" applyNumberFormat="1" applyFont="1" applyFill="1" applyBorder="1" applyAlignment="1">
      <alignment horizontal="center" vertical="top"/>
    </xf>
    <xf numFmtId="37" fontId="8" fillId="0" borderId="10" xfId="3" applyNumberFormat="1" applyFont="1" applyFill="1" applyBorder="1" applyAlignment="1">
      <alignment horizontal="center" vertical="top"/>
    </xf>
    <xf numFmtId="0" fontId="8" fillId="0" borderId="0" xfId="13" applyFont="1" applyFill="1" applyAlignment="1">
      <alignment horizontal="left"/>
    </xf>
    <xf numFmtId="37" fontId="8" fillId="0" borderId="0" xfId="3" applyNumberFormat="1" applyFont="1" applyFill="1" applyAlignment="1" applyProtection="1">
      <alignment horizontal="left"/>
    </xf>
    <xf numFmtId="37" fontId="18" fillId="0" borderId="0" xfId="3" applyNumberFormat="1" applyFont="1" applyFill="1" applyAlignment="1" applyProtection="1">
      <alignment horizontal="left"/>
    </xf>
    <xf numFmtId="37" fontId="18" fillId="0" borderId="0" xfId="3" applyNumberFormat="1" applyFont="1" applyFill="1" applyAlignment="1">
      <alignment horizontal="center"/>
    </xf>
    <xf numFmtId="41" fontId="8" fillId="0" borderId="0" xfId="3" applyNumberFormat="1" applyFont="1" applyFill="1" applyBorder="1" applyAlignment="1"/>
    <xf numFmtId="41" fontId="3" fillId="0" borderId="0" xfId="3" applyNumberFormat="1" applyFont="1" applyFill="1" applyBorder="1" applyAlignment="1">
      <alignment horizontal="right"/>
    </xf>
    <xf numFmtId="37" fontId="27" fillId="0" borderId="0" xfId="3" applyNumberFormat="1" applyFont="1" applyFill="1" applyAlignment="1" applyProtection="1">
      <alignment horizontal="left"/>
    </xf>
    <xf numFmtId="41" fontId="8" fillId="0" borderId="19" xfId="3" applyNumberFormat="1" applyFont="1" applyFill="1" applyBorder="1" applyAlignment="1"/>
    <xf numFmtId="41" fontId="3" fillId="0" borderId="0" xfId="3" applyNumberFormat="1" applyFont="1" applyFill="1" applyAlignment="1">
      <alignment horizontal="right"/>
    </xf>
    <xf numFmtId="41" fontId="8" fillId="0" borderId="0" xfId="3" applyNumberFormat="1" applyFont="1" applyFill="1" applyBorder="1" applyAlignment="1">
      <alignment horizontal="right"/>
    </xf>
    <xf numFmtId="37" fontId="3" fillId="0" borderId="0" xfId="13" applyNumberFormat="1" applyFont="1" applyFill="1" applyAlignment="1">
      <alignment horizontal="left"/>
    </xf>
    <xf numFmtId="37" fontId="7" fillId="0" borderId="0" xfId="3" applyNumberFormat="1" applyFont="1" applyFill="1" applyAlignment="1" applyProtection="1">
      <alignment horizontal="left" vertical="top"/>
    </xf>
    <xf numFmtId="41" fontId="3" fillId="0" borderId="0" xfId="3" applyNumberFormat="1" applyFont="1" applyFill="1" applyBorder="1" applyAlignment="1"/>
    <xf numFmtId="37" fontId="28" fillId="0" borderId="0" xfId="3" applyNumberFormat="1" applyFont="1" applyFill="1" applyBorder="1" applyAlignment="1">
      <alignment horizontal="center" vertical="top"/>
    </xf>
    <xf numFmtId="37" fontId="3" fillId="0" borderId="0" xfId="3" applyNumberFormat="1" applyFont="1" applyFill="1" applyAlignment="1">
      <alignment horizontal="center"/>
    </xf>
    <xf numFmtId="37" fontId="3" fillId="0" borderId="0" xfId="3" applyNumberFormat="1" applyFont="1" applyFill="1" applyAlignment="1" applyProtection="1"/>
    <xf numFmtId="37" fontId="18" fillId="0" borderId="0" xfId="3" applyNumberFormat="1" applyFont="1" applyFill="1" applyAlignment="1" applyProtection="1">
      <alignment horizontal="justify"/>
    </xf>
    <xf numFmtId="37" fontId="3" fillId="0" borderId="0" xfId="3" quotePrefix="1" applyNumberFormat="1" applyFont="1" applyFill="1" applyAlignment="1" applyProtection="1">
      <alignment horizontal="center"/>
    </xf>
    <xf numFmtId="0" fontId="3" fillId="0" borderId="0" xfId="13" applyFont="1" applyFill="1" applyAlignment="1">
      <alignment horizontal="left"/>
    </xf>
    <xf numFmtId="37" fontId="18" fillId="0" borderId="0" xfId="3" applyNumberFormat="1" applyFont="1" applyFill="1" applyAlignment="1">
      <alignment horizontal="center" vertical="top"/>
    </xf>
    <xf numFmtId="37" fontId="27" fillId="0" borderId="0" xfId="3" applyNumberFormat="1" applyFont="1" applyFill="1" applyAlignment="1">
      <alignment horizontal="center" vertical="top"/>
    </xf>
    <xf numFmtId="37" fontId="29" fillId="0" borderId="0" xfId="3" applyNumberFormat="1" applyFont="1" applyFill="1" applyAlignment="1">
      <alignment vertical="top"/>
    </xf>
    <xf numFmtId="37" fontId="27" fillId="0" borderId="0" xfId="3" applyNumberFormat="1" applyFont="1" applyFill="1" applyAlignment="1">
      <alignment vertical="top"/>
    </xf>
    <xf numFmtId="37" fontId="24" fillId="0" borderId="0" xfId="3" applyNumberFormat="1" applyFont="1" applyAlignment="1"/>
    <xf numFmtId="37" fontId="3" fillId="33" borderId="0" xfId="3" applyNumberFormat="1" applyFont="1" applyFill="1" applyAlignment="1">
      <alignment vertical="top" wrapText="1"/>
    </xf>
    <xf numFmtId="43" fontId="3" fillId="33" borderId="0" xfId="50156" applyFont="1" applyFill="1" applyBorder="1" applyAlignment="1"/>
    <xf numFmtId="43" fontId="5" fillId="33" borderId="0" xfId="50156" applyFont="1" applyFill="1" applyAlignment="1">
      <alignment vertical="top"/>
    </xf>
    <xf numFmtId="43" fontId="3" fillId="33" borderId="0" xfId="50156" applyFont="1" applyFill="1" applyBorder="1" applyAlignment="1">
      <alignment vertical="top"/>
    </xf>
    <xf numFmtId="43" fontId="8" fillId="33" borderId="0" xfId="50156" applyFont="1" applyFill="1" applyBorder="1" applyAlignment="1"/>
    <xf numFmtId="43" fontId="5" fillId="33" borderId="0" xfId="50156" applyFont="1" applyFill="1" applyBorder="1" applyAlignment="1">
      <alignment vertical="top"/>
    </xf>
    <xf numFmtId="164" fontId="3" fillId="0" borderId="0" xfId="50156" applyNumberFormat="1" applyFont="1" applyFill="1" applyAlignment="1">
      <alignment vertical="top"/>
    </xf>
    <xf numFmtId="164" fontId="8" fillId="0" borderId="0" xfId="50156" applyNumberFormat="1" applyFont="1" applyFill="1" applyBorder="1" applyAlignment="1">
      <alignment horizontal="center"/>
    </xf>
    <xf numFmtId="164" fontId="3" fillId="0" borderId="0" xfId="50156" applyNumberFormat="1" applyFont="1" applyFill="1" applyAlignment="1"/>
    <xf numFmtId="164" fontId="3" fillId="0" borderId="0" xfId="50156" applyNumberFormat="1" applyFont="1" applyFill="1" applyAlignment="1">
      <alignment horizontal="right"/>
    </xf>
    <xf numFmtId="164" fontId="3" fillId="33" borderId="0" xfId="50156" applyNumberFormat="1" applyFont="1" applyFill="1" applyAlignment="1"/>
    <xf numFmtId="164" fontId="3" fillId="33" borderId="0" xfId="50156" applyNumberFormat="1" applyFont="1" applyFill="1" applyAlignment="1" applyProtection="1">
      <alignment horizontal="left"/>
    </xf>
    <xf numFmtId="164" fontId="8" fillId="0" borderId="0" xfId="50156" applyNumberFormat="1" applyFont="1" applyFill="1" applyBorder="1" applyAlignment="1">
      <alignment horizontal="center" vertical="top"/>
    </xf>
    <xf numFmtId="164" fontId="3" fillId="0" borderId="0" xfId="50156" applyNumberFormat="1" applyFont="1" applyFill="1" applyBorder="1" applyAlignment="1"/>
    <xf numFmtId="164" fontId="3" fillId="33" borderId="0" xfId="50156" applyNumberFormat="1" applyFont="1" applyFill="1" applyBorder="1" applyAlignment="1"/>
    <xf numFmtId="164" fontId="5" fillId="33" borderId="0" xfId="50156" applyNumberFormat="1" applyFont="1" applyFill="1" applyAlignment="1">
      <alignment vertical="top"/>
    </xf>
    <xf numFmtId="164" fontId="3" fillId="33" borderId="0" xfId="50156" applyNumberFormat="1" applyFont="1" applyFill="1" applyBorder="1" applyAlignment="1" applyProtection="1"/>
    <xf numFmtId="164" fontId="3" fillId="33" borderId="10" xfId="50156" applyNumberFormat="1" applyFont="1" applyFill="1" applyBorder="1" applyAlignment="1" applyProtection="1"/>
    <xf numFmtId="164" fontId="3" fillId="33" borderId="0" xfId="50156" applyNumberFormat="1" applyFont="1" applyFill="1" applyAlignment="1">
      <alignment horizontal="right"/>
    </xf>
    <xf numFmtId="164" fontId="3" fillId="33" borderId="0" xfId="50156" applyNumberFormat="1" applyFont="1" applyFill="1" applyAlignment="1">
      <alignment vertical="top"/>
    </xf>
    <xf numFmtId="164" fontId="8" fillId="0" borderId="19" xfId="50156" applyNumberFormat="1" applyFont="1" applyFill="1" applyBorder="1" applyAlignment="1"/>
    <xf numFmtId="164" fontId="8" fillId="0" borderId="10" xfId="50156" applyNumberFormat="1" applyFont="1" applyFill="1" applyBorder="1" applyAlignment="1">
      <alignment horizontal="center"/>
    </xf>
    <xf numFmtId="164" fontId="3" fillId="33" borderId="0" xfId="50156" applyNumberFormat="1" applyFont="1" applyFill="1"/>
    <xf numFmtId="164" fontId="3" fillId="33" borderId="0" xfId="50156" applyNumberFormat="1" applyFont="1" applyFill="1" applyAlignment="1">
      <alignment horizontal="right" vertical="top"/>
    </xf>
    <xf numFmtId="164" fontId="3" fillId="33" borderId="0" xfId="50156" applyNumberFormat="1" applyFont="1" applyFill="1" applyAlignment="1">
      <alignment horizontal="justify" vertical="top"/>
    </xf>
    <xf numFmtId="164" fontId="3" fillId="33" borderId="18" xfId="50156" applyNumberFormat="1" applyFont="1" applyFill="1" applyBorder="1" applyAlignment="1"/>
    <xf numFmtId="164" fontId="3" fillId="33" borderId="0" xfId="50156" applyNumberFormat="1" applyFont="1" applyFill="1" applyBorder="1" applyAlignment="1">
      <alignment vertical="top"/>
    </xf>
    <xf numFmtId="164" fontId="3" fillId="33" borderId="0" xfId="50156" applyNumberFormat="1" applyFont="1" applyFill="1" applyBorder="1" applyAlignment="1">
      <alignment vertical="justify"/>
    </xf>
    <xf numFmtId="164" fontId="3" fillId="33" borderId="0" xfId="50156" applyNumberFormat="1" applyFont="1" applyFill="1" applyBorder="1"/>
    <xf numFmtId="164" fontId="3" fillId="33" borderId="17" xfId="50156" applyNumberFormat="1" applyFont="1" applyFill="1" applyBorder="1" applyAlignment="1">
      <alignment vertical="top"/>
    </xf>
    <xf numFmtId="164" fontId="19" fillId="33" borderId="0" xfId="50156" applyNumberFormat="1" applyFont="1" applyFill="1"/>
    <xf numFmtId="164" fontId="3" fillId="33" borderId="10" xfId="50156" applyNumberFormat="1" applyFont="1" applyFill="1" applyBorder="1"/>
    <xf numFmtId="164" fontId="3" fillId="33" borderId="0" xfId="50156" applyNumberFormat="1" applyFont="1" applyFill="1" applyAlignment="1" applyProtection="1"/>
    <xf numFmtId="164" fontId="8" fillId="33" borderId="18" xfId="50156" applyNumberFormat="1" applyFont="1" applyFill="1" applyBorder="1" applyAlignment="1">
      <alignment horizontal="center" vertical="top" wrapText="1"/>
    </xf>
    <xf numFmtId="164" fontId="8" fillId="33" borderId="0" xfId="50156" applyNumberFormat="1" applyFont="1" applyFill="1" applyAlignment="1">
      <alignment horizontal="center"/>
    </xf>
    <xf numFmtId="164" fontId="8" fillId="33" borderId="0" xfId="50156" applyNumberFormat="1" applyFont="1" applyFill="1" applyAlignment="1">
      <alignment horizontal="left"/>
    </xf>
    <xf numFmtId="204" fontId="5" fillId="33" borderId="0" xfId="50156" applyNumberFormat="1" applyFont="1" applyFill="1" applyAlignment="1">
      <alignment vertical="top"/>
    </xf>
    <xf numFmtId="204" fontId="3" fillId="33" borderId="0" xfId="50156" applyNumberFormat="1" applyFont="1" applyFill="1" applyBorder="1" applyAlignment="1" applyProtection="1">
      <alignment horizontal="right"/>
    </xf>
    <xf numFmtId="204" fontId="3" fillId="33" borderId="0" xfId="50156" applyNumberFormat="1" applyFont="1" applyFill="1" applyAlignment="1">
      <alignment vertical="top"/>
    </xf>
    <xf numFmtId="204" fontId="3" fillId="33" borderId="0" xfId="50156" applyNumberFormat="1" applyFont="1" applyFill="1" applyAlignment="1">
      <alignment horizontal="right" vertical="top"/>
    </xf>
    <xf numFmtId="204" fontId="3" fillId="33" borderId="0" xfId="50156" applyNumberFormat="1" applyFont="1" applyFill="1" applyBorder="1" applyAlignment="1">
      <alignment vertical="top"/>
    </xf>
    <xf numFmtId="204" fontId="5" fillId="33" borderId="0" xfId="50156" applyNumberFormat="1" applyFont="1" applyFill="1" applyBorder="1" applyAlignment="1">
      <alignment vertical="top"/>
    </xf>
    <xf numFmtId="41" fontId="8" fillId="33" borderId="0" xfId="7" applyNumberFormat="1" applyFont="1" applyFill="1" applyBorder="1" applyAlignment="1" applyProtection="1">
      <alignment horizontal="center" wrapText="1"/>
    </xf>
    <xf numFmtId="41" fontId="3" fillId="33" borderId="0" xfId="7" applyNumberFormat="1" applyFont="1" applyFill="1" applyBorder="1" applyAlignment="1" applyProtection="1">
      <alignment wrapText="1"/>
    </xf>
    <xf numFmtId="164" fontId="3" fillId="33" borderId="0" xfId="2" applyNumberFormat="1" applyFont="1" applyFill="1" applyBorder="1" applyAlignment="1" applyProtection="1">
      <alignment wrapText="1"/>
    </xf>
    <xf numFmtId="41" fontId="3" fillId="33" borderId="0" xfId="7" applyNumberFormat="1" applyFont="1" applyFill="1" applyBorder="1" applyAlignment="1">
      <alignment wrapText="1"/>
    </xf>
    <xf numFmtId="41" fontId="3" fillId="33" borderId="0" xfId="7" applyNumberFormat="1" applyFont="1" applyFill="1" applyAlignment="1">
      <alignment wrapText="1"/>
    </xf>
    <xf numFmtId="37" fontId="3" fillId="33" borderId="0" xfId="7" applyNumberFormat="1" applyFont="1" applyFill="1" applyAlignment="1">
      <alignment horizontal="left" vertical="top" wrapText="1"/>
    </xf>
    <xf numFmtId="43" fontId="3" fillId="33" borderId="0" xfId="2" applyFont="1" applyFill="1" applyAlignment="1">
      <alignment horizontal="left" vertical="top" wrapText="1"/>
    </xf>
    <xf numFmtId="37" fontId="3" fillId="33" borderId="0" xfId="7" applyNumberFormat="1" applyFont="1" applyFill="1" applyBorder="1" applyAlignment="1">
      <alignment horizontal="left" vertical="top" wrapText="1"/>
    </xf>
    <xf numFmtId="37" fontId="3" fillId="33" borderId="0" xfId="7" applyNumberFormat="1" applyFont="1" applyFill="1" applyBorder="1" applyAlignment="1"/>
    <xf numFmtId="37" fontId="3" fillId="33" borderId="0" xfId="1" applyNumberFormat="1" applyFont="1" applyFill="1" applyBorder="1" applyAlignment="1">
      <alignment horizontal="left" vertical="top"/>
    </xf>
    <xf numFmtId="0" fontId="3" fillId="33" borderId="0" xfId="5" applyFont="1" applyFill="1" applyBorder="1" applyAlignment="1">
      <alignment horizontal="justify" vertical="top"/>
    </xf>
    <xf numFmtId="0" fontId="3" fillId="33" borderId="0" xfId="5" applyFont="1" applyFill="1" applyBorder="1" applyAlignment="1"/>
    <xf numFmtId="41" fontId="5" fillId="33" borderId="0" xfId="12" applyNumberFormat="1" applyFont="1" applyFill="1" applyBorder="1" applyAlignment="1">
      <alignment vertical="top"/>
    </xf>
    <xf numFmtId="164" fontId="8" fillId="33" borderId="0" xfId="50156" applyNumberFormat="1" applyFont="1" applyFill="1" applyBorder="1" applyAlignment="1">
      <alignment horizontal="center" vertical="top" wrapText="1"/>
    </xf>
    <xf numFmtId="164" fontId="8" fillId="33" borderId="0" xfId="50156" applyNumberFormat="1" applyFont="1" applyFill="1" applyBorder="1" applyAlignment="1" applyProtection="1">
      <alignment horizontal="center" wrapText="1"/>
    </xf>
    <xf numFmtId="164" fontId="3" fillId="33" borderId="0" xfId="50156" applyNumberFormat="1" applyFont="1" applyFill="1" applyBorder="1" applyAlignment="1">
      <alignment vertical="top" wrapText="1"/>
    </xf>
    <xf numFmtId="164" fontId="3" fillId="33" borderId="0" xfId="50156" applyNumberFormat="1" applyFont="1" applyFill="1" applyBorder="1" applyAlignment="1" applyProtection="1">
      <alignment wrapText="1"/>
    </xf>
    <xf numFmtId="164" fontId="3" fillId="33" borderId="10" xfId="50156" applyNumberFormat="1" applyFont="1" applyFill="1" applyBorder="1" applyAlignment="1" applyProtection="1">
      <alignment wrapText="1"/>
    </xf>
    <xf numFmtId="164" fontId="8" fillId="33" borderId="0" xfId="50156" applyNumberFormat="1" applyFont="1" applyFill="1" applyBorder="1" applyAlignment="1" applyProtection="1">
      <alignment horizontal="right" wrapText="1"/>
    </xf>
    <xf numFmtId="164" fontId="3" fillId="33" borderId="0" xfId="50156" applyNumberFormat="1" applyFont="1" applyFill="1" applyAlignment="1">
      <alignment horizontal="left" vertical="top" wrapText="1"/>
    </xf>
    <xf numFmtId="164" fontId="3" fillId="33" borderId="0" xfId="50156" applyNumberFormat="1" applyFont="1" applyFill="1" applyBorder="1" applyAlignment="1">
      <alignment wrapText="1"/>
    </xf>
    <xf numFmtId="164" fontId="3" fillId="33" borderId="0" xfId="50156" applyNumberFormat="1" applyFont="1" applyFill="1" applyBorder="1" applyAlignment="1" applyProtection="1">
      <alignment horizontal="right" wrapText="1"/>
    </xf>
    <xf numFmtId="164" fontId="3" fillId="33" borderId="0" xfId="50156" applyNumberFormat="1" applyFont="1" applyFill="1" applyAlignment="1">
      <alignment wrapText="1"/>
    </xf>
    <xf numFmtId="164" fontId="3" fillId="33" borderId="0" xfId="50156" quotePrefix="1" applyNumberFormat="1" applyFont="1" applyFill="1" applyAlignment="1">
      <alignment horizontal="right" wrapText="1"/>
    </xf>
    <xf numFmtId="164" fontId="3" fillId="33" borderId="10" xfId="50156" applyNumberFormat="1" applyFont="1" applyFill="1" applyBorder="1" applyAlignment="1">
      <alignment wrapText="1"/>
    </xf>
    <xf numFmtId="37" fontId="3" fillId="33" borderId="0" xfId="1" applyNumberFormat="1" applyFont="1" applyFill="1" applyAlignment="1" applyProtection="1">
      <alignment horizontal="left" vertical="top"/>
    </xf>
    <xf numFmtId="37" fontId="5" fillId="33" borderId="0" xfId="1" applyNumberFormat="1" applyFont="1" applyFill="1" applyBorder="1" applyAlignment="1">
      <alignment vertical="top"/>
    </xf>
    <xf numFmtId="164" fontId="3" fillId="33" borderId="11" xfId="50156" applyNumberFormat="1" applyFont="1" applyFill="1" applyBorder="1" applyAlignment="1" applyProtection="1"/>
    <xf numFmtId="204" fontId="3" fillId="33" borderId="12" xfId="50156" applyNumberFormat="1" applyFont="1" applyFill="1" applyBorder="1" applyAlignment="1">
      <alignment vertical="top"/>
    </xf>
    <xf numFmtId="164" fontId="3" fillId="33" borderId="13" xfId="50156" applyNumberFormat="1" applyFont="1" applyFill="1" applyBorder="1" applyAlignment="1" applyProtection="1"/>
    <xf numFmtId="164" fontId="3" fillId="33" borderId="11" xfId="50156" applyNumberFormat="1" applyFont="1" applyFill="1" applyBorder="1" applyAlignment="1" applyProtection="1">
      <alignment horizontal="right"/>
    </xf>
    <xf numFmtId="164" fontId="3" fillId="33" borderId="14" xfId="50156" applyNumberFormat="1" applyFont="1" applyFill="1" applyBorder="1" applyAlignment="1" applyProtection="1"/>
    <xf numFmtId="164" fontId="3" fillId="33" borderId="15" xfId="50156" applyNumberFormat="1" applyFont="1" applyFill="1" applyBorder="1" applyAlignment="1" applyProtection="1"/>
    <xf numFmtId="164" fontId="3" fillId="33" borderId="14" xfId="50156" applyNumberFormat="1" applyFont="1" applyFill="1" applyBorder="1" applyAlignment="1" applyProtection="1">
      <alignment horizontal="right"/>
    </xf>
    <xf numFmtId="164" fontId="3" fillId="33" borderId="15" xfId="50156" applyNumberFormat="1" applyFont="1" applyFill="1" applyBorder="1" applyAlignment="1" applyProtection="1">
      <alignment horizontal="right"/>
    </xf>
    <xf numFmtId="164" fontId="3" fillId="33" borderId="16" xfId="50156" applyNumberFormat="1" applyFont="1" applyFill="1" applyBorder="1" applyAlignment="1" applyProtection="1">
      <alignment horizontal="right"/>
    </xf>
    <xf numFmtId="204" fontId="5" fillId="33" borderId="10" xfId="50156" applyNumberFormat="1" applyFont="1" applyFill="1" applyBorder="1" applyAlignment="1">
      <alignment vertical="top"/>
    </xf>
    <xf numFmtId="164" fontId="3" fillId="33" borderId="0" xfId="50156" applyNumberFormat="1" applyFont="1" applyFill="1" applyAlignment="1" applyProtection="1">
      <alignment horizontal="right"/>
    </xf>
    <xf numFmtId="37" fontId="8" fillId="33" borderId="0" xfId="1" applyNumberFormat="1" applyFont="1" applyFill="1" applyAlignment="1" applyProtection="1">
      <alignment horizontal="left" vertical="top"/>
    </xf>
    <xf numFmtId="164" fontId="3" fillId="33" borderId="13" xfId="50156" applyNumberFormat="1" applyFont="1" applyFill="1" applyBorder="1" applyAlignment="1" applyProtection="1">
      <alignment horizontal="right"/>
    </xf>
    <xf numFmtId="164" fontId="3" fillId="33" borderId="12" xfId="50156" applyNumberFormat="1" applyFont="1" applyFill="1" applyBorder="1" applyAlignment="1" applyProtection="1"/>
    <xf numFmtId="164" fontId="3" fillId="33" borderId="13" xfId="50156" applyNumberFormat="1" applyFont="1" applyFill="1" applyBorder="1" applyAlignment="1">
      <alignment vertical="top"/>
    </xf>
    <xf numFmtId="204" fontId="3" fillId="33" borderId="0" xfId="50156" applyNumberFormat="1" applyFont="1" applyFill="1" applyBorder="1" applyAlignment="1">
      <alignment horizontal="right" vertical="top"/>
    </xf>
    <xf numFmtId="164" fontId="3" fillId="33" borderId="15" xfId="50156" applyNumberFormat="1" applyFont="1" applyFill="1" applyBorder="1" applyAlignment="1">
      <alignment vertical="top"/>
    </xf>
    <xf numFmtId="204" fontId="3" fillId="33" borderId="10" xfId="50156" applyNumberFormat="1" applyFont="1" applyFill="1" applyBorder="1" applyAlignment="1" applyProtection="1">
      <alignment horizontal="right"/>
    </xf>
    <xf numFmtId="164" fontId="3" fillId="33" borderId="17" xfId="50156" applyNumberFormat="1" applyFont="1" applyFill="1" applyBorder="1" applyAlignment="1" applyProtection="1">
      <alignment horizontal="right"/>
    </xf>
    <xf numFmtId="164" fontId="3" fillId="33" borderId="18" xfId="50156" applyNumberFormat="1" applyFont="1" applyFill="1" applyBorder="1" applyAlignment="1" applyProtection="1">
      <alignment horizontal="right"/>
    </xf>
    <xf numFmtId="204" fontId="3" fillId="33" borderId="18" xfId="50156" applyNumberFormat="1" applyFont="1" applyFill="1" applyBorder="1" applyAlignment="1">
      <alignment vertical="top"/>
    </xf>
    <xf numFmtId="37" fontId="8" fillId="33" borderId="0" xfId="1" applyNumberFormat="1" applyFont="1" applyFill="1" applyAlignment="1"/>
    <xf numFmtId="164" fontId="8" fillId="33" borderId="19" xfId="50156" applyNumberFormat="1" applyFont="1" applyFill="1" applyBorder="1" applyAlignment="1" applyProtection="1"/>
    <xf numFmtId="204" fontId="8" fillId="33" borderId="19" xfId="50156" applyNumberFormat="1" applyFont="1" applyFill="1" applyBorder="1" applyAlignment="1" applyProtection="1"/>
    <xf numFmtId="204" fontId="8" fillId="33" borderId="0" xfId="50156" applyNumberFormat="1" applyFont="1" applyFill="1" applyBorder="1" applyAlignment="1" applyProtection="1"/>
    <xf numFmtId="204" fontId="8" fillId="33" borderId="0" xfId="50156" applyNumberFormat="1" applyFont="1" applyFill="1" applyAlignment="1">
      <alignment vertical="top"/>
    </xf>
    <xf numFmtId="204" fontId="8" fillId="33" borderId="0" xfId="50156" applyNumberFormat="1" applyFont="1" applyFill="1" applyBorder="1" applyAlignment="1">
      <alignment vertical="top"/>
    </xf>
    <xf numFmtId="0" fontId="3" fillId="33" borderId="0" xfId="4" applyFont="1" applyFill="1" applyAlignment="1" applyProtection="1">
      <alignment horizontal="left" vertical="top"/>
    </xf>
    <xf numFmtId="164" fontId="3" fillId="33" borderId="16" xfId="50156" applyNumberFormat="1" applyFont="1" applyFill="1" applyBorder="1" applyAlignment="1" applyProtection="1"/>
    <xf numFmtId="204" fontId="3" fillId="33" borderId="10" xfId="50156" applyNumberFormat="1" applyFont="1" applyFill="1" applyBorder="1" applyAlignment="1">
      <alignment vertical="top"/>
    </xf>
    <xf numFmtId="164" fontId="3" fillId="33" borderId="17" xfId="50156" applyNumberFormat="1" applyFont="1" applyFill="1" applyBorder="1" applyAlignment="1" applyProtection="1"/>
    <xf numFmtId="164" fontId="3" fillId="33" borderId="11" xfId="50156" applyNumberFormat="1" applyFont="1" applyFill="1" applyBorder="1" applyAlignment="1">
      <alignment horizontal="right"/>
    </xf>
    <xf numFmtId="164" fontId="3" fillId="33" borderId="13" xfId="50156" applyNumberFormat="1" applyFont="1" applyFill="1" applyBorder="1" applyAlignment="1">
      <alignment horizontal="right"/>
    </xf>
    <xf numFmtId="164" fontId="3" fillId="33" borderId="14" xfId="50156" applyNumberFormat="1" applyFont="1" applyFill="1" applyBorder="1" applyAlignment="1">
      <alignment horizontal="right"/>
    </xf>
    <xf numFmtId="164" fontId="3" fillId="33" borderId="15" xfId="50156" applyNumberFormat="1" applyFont="1" applyFill="1" applyBorder="1" applyAlignment="1">
      <alignment horizontal="right"/>
    </xf>
    <xf numFmtId="164" fontId="3" fillId="33" borderId="16" xfId="50156" applyNumberFormat="1" applyFont="1" applyFill="1" applyBorder="1" applyAlignment="1">
      <alignment horizontal="right"/>
    </xf>
    <xf numFmtId="164" fontId="3" fillId="33" borderId="17" xfId="50156" applyNumberFormat="1" applyFont="1" applyFill="1" applyBorder="1" applyAlignment="1">
      <alignment horizontal="right"/>
    </xf>
    <xf numFmtId="164" fontId="3" fillId="33" borderId="0" xfId="50156" applyNumberFormat="1" applyFont="1" applyFill="1" applyBorder="1" applyAlignment="1">
      <alignment horizontal="right"/>
    </xf>
    <xf numFmtId="204" fontId="3" fillId="33" borderId="12" xfId="50156" applyNumberFormat="1" applyFont="1" applyFill="1" applyBorder="1" applyAlignment="1">
      <alignment horizontal="right" vertical="top"/>
    </xf>
    <xf numFmtId="164" fontId="3" fillId="33" borderId="13" xfId="50156" applyNumberFormat="1" applyFont="1" applyFill="1" applyBorder="1" applyAlignment="1">
      <alignment horizontal="right" vertical="top"/>
    </xf>
    <xf numFmtId="164" fontId="3" fillId="33" borderId="15" xfId="50156" applyNumberFormat="1" applyFont="1" applyFill="1" applyBorder="1" applyAlignment="1">
      <alignment horizontal="right" vertical="top"/>
    </xf>
    <xf numFmtId="37" fontId="3" fillId="33" borderId="0" xfId="1" applyNumberFormat="1" applyFont="1" applyFill="1" applyAlignment="1">
      <alignment horizontal="center" vertical="top"/>
    </xf>
    <xf numFmtId="204" fontId="3" fillId="33" borderId="10" xfId="50156" applyNumberFormat="1" applyFont="1" applyFill="1" applyBorder="1" applyAlignment="1">
      <alignment horizontal="right" vertical="top"/>
    </xf>
    <xf numFmtId="164" fontId="3" fillId="33" borderId="17" xfId="50156" applyNumberFormat="1" applyFont="1" applyFill="1" applyBorder="1" applyAlignment="1">
      <alignment horizontal="right" vertical="top"/>
    </xf>
    <xf numFmtId="164" fontId="3" fillId="33" borderId="18" xfId="50156" applyNumberFormat="1" applyFont="1" applyFill="1" applyBorder="1" applyAlignment="1">
      <alignment horizontal="right"/>
    </xf>
    <xf numFmtId="204" fontId="3" fillId="33" borderId="18" xfId="50156" applyNumberFormat="1" applyFont="1" applyFill="1" applyBorder="1" applyAlignment="1">
      <alignment horizontal="right" vertical="top"/>
    </xf>
    <xf numFmtId="164" fontId="8" fillId="33" borderId="20" xfId="50156" applyNumberFormat="1" applyFont="1" applyFill="1" applyBorder="1" applyAlignment="1"/>
    <xf numFmtId="204" fontId="3" fillId="33" borderId="20" xfId="50156" applyNumberFormat="1" applyFont="1" applyFill="1" applyBorder="1" applyAlignment="1">
      <alignment horizontal="right" vertical="top"/>
    </xf>
    <xf numFmtId="41" fontId="10" fillId="33" borderId="0" xfId="1" applyNumberFormat="1" applyFont="1" applyFill="1" applyBorder="1" applyAlignment="1"/>
    <xf numFmtId="0" fontId="5" fillId="33" borderId="0" xfId="5" applyFont="1" applyFill="1" applyAlignment="1">
      <alignment vertical="top"/>
    </xf>
    <xf numFmtId="164" fontId="11" fillId="33" borderId="0" xfId="50156" applyNumberFormat="1" applyFont="1" applyFill="1" applyBorder="1" applyAlignment="1"/>
    <xf numFmtId="41" fontId="12" fillId="33" borderId="0" xfId="5" applyNumberFormat="1" applyFont="1" applyFill="1" applyAlignment="1">
      <alignment vertical="top"/>
    </xf>
    <xf numFmtId="41" fontId="12" fillId="33" borderId="0" xfId="5" applyNumberFormat="1" applyFont="1" applyFill="1" applyBorder="1" applyAlignment="1">
      <alignment vertical="top"/>
    </xf>
    <xf numFmtId="164" fontId="12" fillId="33" borderId="0" xfId="50156" applyNumberFormat="1" applyFont="1" applyFill="1" applyAlignment="1">
      <alignment vertical="top"/>
    </xf>
    <xf numFmtId="41" fontId="11" fillId="33" borderId="0" xfId="1" applyNumberFormat="1" applyFont="1" applyFill="1" applyBorder="1" applyAlignment="1"/>
    <xf numFmtId="0" fontId="3" fillId="34" borderId="0" xfId="50158" applyFont="1" applyFill="1"/>
    <xf numFmtId="0" fontId="3" fillId="34" borderId="0" xfId="16" applyFont="1" applyFill="1" applyAlignment="1"/>
    <xf numFmtId="0" fontId="3" fillId="34" borderId="0" xfId="5" applyFont="1" applyFill="1"/>
    <xf numFmtId="0" fontId="17" fillId="34" borderId="0" xfId="50158" applyFont="1" applyFill="1" applyAlignment="1" applyProtection="1">
      <alignment horizontal="left"/>
    </xf>
    <xf numFmtId="0" fontId="4" fillId="34" borderId="0" xfId="50158" applyFont="1" applyFill="1" applyAlignment="1" applyProtection="1">
      <alignment horizontal="left"/>
    </xf>
    <xf numFmtId="0" fontId="153" fillId="34" borderId="0" xfId="50158" applyFont="1" applyFill="1"/>
    <xf numFmtId="0" fontId="4" fillId="34" borderId="0" xfId="50158" quotePrefix="1" applyFont="1" applyFill="1" applyAlignment="1" applyProtection="1">
      <alignment horizontal="left"/>
    </xf>
    <xf numFmtId="0" fontId="154" fillId="34" borderId="0" xfId="50158" applyFont="1" applyFill="1" applyAlignment="1" applyProtection="1">
      <alignment horizontal="left"/>
    </xf>
    <xf numFmtId="164" fontId="18" fillId="0" borderId="0" xfId="50156" applyNumberFormat="1" applyFont="1" applyFill="1" applyAlignment="1">
      <alignment vertical="top"/>
    </xf>
    <xf numFmtId="164" fontId="18" fillId="0" borderId="0" xfId="50156" applyNumberFormat="1" applyFont="1" applyFill="1" applyAlignment="1"/>
    <xf numFmtId="164" fontId="24" fillId="0" borderId="0" xfId="50156" applyNumberFormat="1" applyFont="1" applyFill="1" applyAlignment="1">
      <alignment vertical="top"/>
    </xf>
    <xf numFmtId="164" fontId="8" fillId="0" borderId="0" xfId="50156" applyNumberFormat="1" applyFont="1" applyFill="1" applyAlignment="1">
      <alignment horizontal="center" vertical="top"/>
    </xf>
    <xf numFmtId="164" fontId="3" fillId="34" borderId="0" xfId="50156" applyNumberFormat="1" applyFont="1" applyFill="1" applyBorder="1" applyAlignment="1">
      <alignment vertical="top"/>
    </xf>
    <xf numFmtId="164" fontId="24" fillId="0" borderId="12" xfId="50156" applyNumberFormat="1" applyFont="1" applyFill="1" applyBorder="1" applyAlignment="1">
      <alignment vertical="top"/>
    </xf>
    <xf numFmtId="164" fontId="24" fillId="34" borderId="0" xfId="50156" applyNumberFormat="1" applyFont="1" applyFill="1" applyBorder="1" applyAlignment="1">
      <alignment vertical="top"/>
    </xf>
    <xf numFmtId="164" fontId="24" fillId="0" borderId="0" xfId="50156" applyNumberFormat="1" applyFont="1" applyFill="1" applyBorder="1" applyAlignment="1">
      <alignment vertical="top"/>
    </xf>
    <xf numFmtId="164" fontId="8" fillId="0" borderId="10" xfId="50156" applyNumberFormat="1" applyFont="1" applyFill="1" applyBorder="1" applyAlignment="1">
      <alignment horizontal="center" vertical="top"/>
    </xf>
    <xf numFmtId="164" fontId="3" fillId="0" borderId="0" xfId="50156" applyNumberFormat="1" applyFont="1" applyFill="1" applyAlignment="1" applyProtection="1">
      <alignment horizontal="left"/>
    </xf>
    <xf numFmtId="164" fontId="8" fillId="0" borderId="0" xfId="50156" applyNumberFormat="1" applyFont="1" applyFill="1" applyAlignment="1" applyProtection="1">
      <alignment horizontal="right"/>
    </xf>
    <xf numFmtId="164" fontId="3" fillId="0" borderId="0" xfId="50156" applyNumberFormat="1" applyFont="1" applyFill="1" applyAlignment="1" applyProtection="1">
      <alignment horizontal="right"/>
    </xf>
    <xf numFmtId="164" fontId="8" fillId="0" borderId="0" xfId="50156" applyNumberFormat="1" applyFont="1" applyFill="1" applyBorder="1" applyAlignment="1"/>
    <xf numFmtId="164" fontId="3" fillId="0" borderId="0" xfId="50156" applyNumberFormat="1" applyFont="1" applyFill="1" applyAlignment="1">
      <alignment horizontal="center"/>
    </xf>
    <xf numFmtId="164" fontId="8" fillId="0" borderId="0" xfId="50156" applyNumberFormat="1" applyFont="1" applyFill="1" applyBorder="1" applyAlignment="1">
      <alignment horizontal="right"/>
    </xf>
    <xf numFmtId="164" fontId="12" fillId="0" borderId="0" xfId="50156" applyNumberFormat="1" applyFont="1" applyFill="1" applyAlignment="1" applyProtection="1">
      <alignment horizontal="right"/>
    </xf>
    <xf numFmtId="164" fontId="7" fillId="0" borderId="0" xfId="50156" applyNumberFormat="1" applyFont="1" applyFill="1" applyAlignment="1" applyProtection="1">
      <alignment horizontal="left" vertical="top"/>
    </xf>
    <xf numFmtId="164" fontId="28" fillId="0" borderId="0" xfId="50156" applyNumberFormat="1" applyFont="1" applyFill="1" applyBorder="1" applyAlignment="1">
      <alignment horizontal="center" vertical="top"/>
    </xf>
    <xf numFmtId="164" fontId="28" fillId="0" borderId="0" xfId="50156" applyNumberFormat="1" applyFont="1" applyFill="1" applyBorder="1" applyAlignment="1">
      <alignment horizontal="center"/>
    </xf>
    <xf numFmtId="164" fontId="3" fillId="0" borderId="0" xfId="50156" applyNumberFormat="1" applyFont="1" applyFill="1" applyBorder="1" applyAlignment="1">
      <alignment horizontal="right"/>
    </xf>
    <xf numFmtId="164" fontId="24" fillId="0" borderId="0" xfId="50156" applyNumberFormat="1" applyFont="1" applyAlignment="1"/>
    <xf numFmtId="37" fontId="3" fillId="33" borderId="0" xfId="16" applyNumberFormat="1" applyFont="1" applyFill="1" applyAlignment="1" applyProtection="1">
      <alignment horizontal="left"/>
    </xf>
    <xf numFmtId="37" fontId="3" fillId="33" borderId="0" xfId="0" applyNumberFormat="1" applyFont="1" applyFill="1"/>
    <xf numFmtId="43" fontId="3" fillId="33" borderId="0" xfId="50156" quotePrefix="1" applyFont="1" applyFill="1" applyBorder="1" applyAlignment="1">
      <alignment horizontal="right" wrapText="1"/>
    </xf>
    <xf numFmtId="43" fontId="3" fillId="33" borderId="0" xfId="50156" applyFont="1" applyFill="1" applyBorder="1" applyAlignment="1">
      <alignment wrapText="1"/>
    </xf>
    <xf numFmtId="43" fontId="3" fillId="33" borderId="0" xfId="50156" applyFont="1" applyFill="1" applyBorder="1" applyAlignment="1">
      <alignment vertical="top" wrapText="1"/>
    </xf>
    <xf numFmtId="43" fontId="3" fillId="33" borderId="0" xfId="50156" applyFont="1" applyFill="1" applyAlignment="1">
      <alignment vertical="top" wrapText="1"/>
    </xf>
    <xf numFmtId="43" fontId="3" fillId="33" borderId="0" xfId="50156" applyFont="1" applyFill="1" applyBorder="1" applyAlignment="1">
      <alignment horizontal="left" vertical="top" wrapText="1"/>
    </xf>
    <xf numFmtId="43" fontId="3" fillId="33" borderId="0" xfId="50156" applyFont="1" applyFill="1" applyAlignment="1">
      <alignment horizontal="left" vertical="top" wrapText="1"/>
    </xf>
    <xf numFmtId="37" fontId="7" fillId="33" borderId="0" xfId="1" applyNumberFormat="1" applyFont="1" applyFill="1" applyAlignment="1" applyProtection="1">
      <alignment horizontal="left" vertical="top"/>
    </xf>
    <xf numFmtId="37" fontId="13" fillId="33" borderId="0" xfId="1" applyNumberFormat="1" applyFont="1" applyFill="1" applyAlignment="1" applyProtection="1">
      <alignment horizontal="left" vertical="top"/>
    </xf>
    <xf numFmtId="164" fontId="8" fillId="33" borderId="0" xfId="50156" applyNumberFormat="1" applyFont="1" applyFill="1" applyAlignment="1" applyProtection="1">
      <alignment horizontal="left"/>
    </xf>
    <xf numFmtId="41" fontId="9" fillId="33" borderId="0" xfId="1" applyNumberFormat="1" applyFont="1" applyFill="1" applyAlignment="1">
      <alignment vertical="top"/>
    </xf>
    <xf numFmtId="164" fontId="9" fillId="33" borderId="0" xfId="50156" applyNumberFormat="1" applyFont="1" applyFill="1" applyAlignment="1">
      <alignment horizontal="center" vertical="top"/>
    </xf>
    <xf numFmtId="41" fontId="9" fillId="33" borderId="0" xfId="1" applyNumberFormat="1" applyFont="1" applyFill="1" applyBorder="1" applyAlignment="1">
      <alignment vertical="top"/>
    </xf>
    <xf numFmtId="41" fontId="8" fillId="33" borderId="0" xfId="1" applyNumberFormat="1" applyFont="1" applyFill="1" applyBorder="1" applyAlignment="1" applyProtection="1">
      <alignment horizontal="center"/>
    </xf>
    <xf numFmtId="41" fontId="8" fillId="33" borderId="0" xfId="1" quotePrefix="1" applyNumberFormat="1" applyFont="1" applyFill="1" applyBorder="1" applyAlignment="1">
      <alignment horizontal="center" vertical="top"/>
    </xf>
    <xf numFmtId="41" fontId="3" fillId="33" borderId="0" xfId="1" applyNumberFormat="1" applyFont="1" applyFill="1" applyAlignment="1">
      <alignment horizontal="centerContinuous" vertical="top"/>
    </xf>
    <xf numFmtId="41" fontId="3" fillId="33" borderId="0" xfId="1" applyNumberFormat="1" applyFont="1" applyFill="1" applyBorder="1" applyAlignment="1">
      <alignment horizontal="centerContinuous" vertical="top"/>
    </xf>
    <xf numFmtId="41" fontId="3" fillId="33" borderId="0" xfId="1" applyNumberFormat="1" applyFont="1" applyFill="1" applyAlignment="1">
      <alignment vertical="top"/>
    </xf>
    <xf numFmtId="41" fontId="3" fillId="33" borderId="0" xfId="1" applyNumberFormat="1" applyFont="1" applyFill="1" applyBorder="1" applyAlignment="1">
      <alignment vertical="top"/>
    </xf>
    <xf numFmtId="37" fontId="8" fillId="33" borderId="0" xfId="1" applyNumberFormat="1" applyFont="1" applyFill="1" applyAlignment="1" applyProtection="1">
      <alignment horizontal="left"/>
    </xf>
    <xf numFmtId="37" fontId="8" fillId="33" borderId="0" xfId="1" applyNumberFormat="1" applyFont="1" applyFill="1" applyAlignment="1">
      <alignment horizontal="left" vertical="top"/>
    </xf>
    <xf numFmtId="37" fontId="3" fillId="33" borderId="0" xfId="1" applyNumberFormat="1" applyFont="1" applyFill="1" applyAlignment="1"/>
    <xf numFmtId="37" fontId="5" fillId="33" borderId="0" xfId="1" applyNumberFormat="1" applyFont="1" applyFill="1" applyAlignment="1"/>
    <xf numFmtId="164" fontId="3" fillId="33" borderId="0" xfId="50156" applyNumberFormat="1" applyFont="1" applyFill="1" applyAlignment="1">
      <alignment horizontal="left" vertical="top"/>
    </xf>
    <xf numFmtId="37" fontId="3" fillId="33" borderId="0" xfId="1" applyNumberFormat="1" applyFont="1" applyFill="1" applyBorder="1" applyAlignment="1" applyProtection="1">
      <alignment horizontal="left" vertical="top"/>
    </xf>
    <xf numFmtId="37" fontId="3" fillId="33" borderId="0" xfId="1" applyNumberFormat="1" applyFont="1" applyFill="1" applyBorder="1" applyAlignment="1">
      <alignment vertical="top"/>
    </xf>
    <xf numFmtId="43" fontId="3" fillId="33" borderId="0" xfId="50156" applyFont="1" applyFill="1"/>
    <xf numFmtId="43" fontId="3" fillId="33" borderId="0" xfId="50156" applyFont="1" applyFill="1" applyAlignment="1"/>
    <xf numFmtId="10" fontId="3" fillId="33" borderId="0" xfId="50157" applyNumberFormat="1" applyFont="1" applyFill="1" applyBorder="1"/>
    <xf numFmtId="37" fontId="3" fillId="33" borderId="0" xfId="7" quotePrefix="1" applyNumberFormat="1" applyFont="1" applyFill="1" applyAlignment="1"/>
    <xf numFmtId="0" fontId="3" fillId="33" borderId="0" xfId="5" applyFont="1" applyFill="1" applyAlignment="1">
      <alignment horizontal="justify" vertical="top" wrapText="1"/>
    </xf>
    <xf numFmtId="37" fontId="9" fillId="33" borderId="0" xfId="1" applyNumberFormat="1" applyFont="1" applyFill="1" applyAlignment="1">
      <alignment horizontal="center" vertical="top"/>
    </xf>
    <xf numFmtId="41" fontId="8" fillId="33" borderId="0" xfId="1" applyNumberFormat="1" applyFont="1" applyFill="1" applyAlignment="1" applyProtection="1">
      <alignment horizontal="center"/>
    </xf>
    <xf numFmtId="37" fontId="8" fillId="33" borderId="0" xfId="1" applyNumberFormat="1" applyFont="1" applyFill="1" applyAlignment="1">
      <alignment vertical="top"/>
    </xf>
    <xf numFmtId="37" fontId="8" fillId="33" borderId="0" xfId="1" applyNumberFormat="1" applyFont="1" applyFill="1" applyAlignment="1">
      <alignment horizontal="left"/>
    </xf>
    <xf numFmtId="37" fontId="14" fillId="33" borderId="0" xfId="1" applyNumberFormat="1" applyFont="1" applyFill="1" applyAlignment="1">
      <alignment vertical="top"/>
    </xf>
    <xf numFmtId="37" fontId="3" fillId="33" borderId="0" xfId="3" applyNumberFormat="1" applyFont="1" applyFill="1" applyAlignment="1">
      <alignment horizontal="left" vertical="justify" wrapText="1"/>
    </xf>
    <xf numFmtId="37" fontId="16" fillId="33" borderId="0" xfId="1" applyNumberFormat="1" applyFont="1" applyFill="1" applyAlignment="1">
      <alignment horizontal="justify" vertical="top"/>
    </xf>
    <xf numFmtId="0" fontId="3" fillId="33" borderId="0" xfId="7" applyNumberFormat="1" applyFont="1" applyFill="1" applyAlignment="1">
      <alignment horizontal="left" wrapText="1"/>
    </xf>
    <xf numFmtId="0" fontId="3" fillId="33" borderId="0" xfId="7" applyNumberFormat="1" applyFont="1" applyFill="1" applyAlignment="1">
      <alignment horizontal="justify"/>
    </xf>
    <xf numFmtId="0" fontId="3" fillId="33" borderId="0" xfId="7" applyFont="1" applyFill="1" applyAlignment="1">
      <alignment horizontal="justify" wrapText="1"/>
    </xf>
    <xf numFmtId="0" fontId="3" fillId="33" borderId="0" xfId="7" applyNumberFormat="1" applyFont="1" applyFill="1" applyAlignment="1">
      <alignment horizontal="left" vertical="top" wrapText="1"/>
    </xf>
    <xf numFmtId="0" fontId="3" fillId="33" borderId="0" xfId="3" applyNumberFormat="1" applyFont="1" applyFill="1" applyAlignment="1">
      <alignment horizontal="justify" vertical="top" wrapText="1"/>
    </xf>
    <xf numFmtId="0" fontId="3" fillId="33" borderId="0" xfId="7" applyNumberFormat="1" applyFont="1" applyFill="1" applyAlignment="1">
      <alignment vertical="top"/>
    </xf>
    <xf numFmtId="0" fontId="3" fillId="33" borderId="0" xfId="7" applyNumberFormat="1" applyFont="1" applyFill="1" applyAlignment="1">
      <alignment horizontal="justify" wrapText="1"/>
    </xf>
    <xf numFmtId="0" fontId="3" fillId="33" borderId="0" xfId="10" applyNumberFormat="1" applyFont="1" applyFill="1" applyAlignment="1">
      <alignment horizontal="left" wrapText="1"/>
    </xf>
    <xf numFmtId="0" fontId="3" fillId="33" borderId="0" xfId="5" applyFill="1" applyAlignment="1">
      <alignment horizontal="justify" vertical="top" wrapText="1"/>
    </xf>
    <xf numFmtId="0" fontId="3" fillId="33" borderId="0" xfId="5" applyFont="1" applyFill="1" applyAlignment="1">
      <alignment vertical="top" wrapText="1"/>
    </xf>
    <xf numFmtId="41" fontId="3" fillId="33" borderId="0" xfId="1" applyNumberFormat="1" applyFont="1" applyFill="1" applyAlignment="1">
      <alignment horizontal="right" vertical="top"/>
    </xf>
    <xf numFmtId="41" fontId="3" fillId="33" borderId="0" xfId="1" applyNumberFormat="1" applyFont="1" applyFill="1" applyBorder="1" applyAlignment="1">
      <alignment horizontal="right" vertical="top"/>
    </xf>
    <xf numFmtId="164" fontId="3" fillId="33" borderId="0" xfId="50156" applyNumberFormat="1" applyFont="1" applyFill="1" applyBorder="1" applyAlignment="1" applyProtection="1">
      <alignment horizontal="right"/>
    </xf>
    <xf numFmtId="164" fontId="8" fillId="33" borderId="18" xfId="50156" applyNumberFormat="1" applyFont="1" applyFill="1" applyBorder="1" applyAlignment="1" applyProtection="1">
      <alignment horizontal="right"/>
    </xf>
    <xf numFmtId="41" fontId="3" fillId="33" borderId="18" xfId="1" applyNumberFormat="1" applyFont="1" applyFill="1" applyBorder="1" applyAlignment="1">
      <alignment horizontal="right" vertical="top"/>
    </xf>
    <xf numFmtId="164" fontId="8" fillId="33" borderId="20" xfId="50156" applyNumberFormat="1" applyFont="1" applyFill="1" applyBorder="1" applyAlignment="1">
      <alignment horizontal="right"/>
    </xf>
    <xf numFmtId="164" fontId="3" fillId="33" borderId="20" xfId="50156" applyNumberFormat="1" applyFont="1" applyFill="1" applyBorder="1" applyAlignment="1">
      <alignment horizontal="right"/>
    </xf>
    <xf numFmtId="164" fontId="8" fillId="33" borderId="19" xfId="50156" applyNumberFormat="1" applyFont="1" applyFill="1" applyBorder="1" applyAlignment="1">
      <alignment horizontal="right"/>
    </xf>
    <xf numFmtId="41" fontId="3" fillId="33" borderId="19" xfId="1" applyNumberFormat="1" applyFont="1" applyFill="1" applyBorder="1" applyAlignment="1">
      <alignment horizontal="right"/>
    </xf>
    <xf numFmtId="41" fontId="3" fillId="33" borderId="0" xfId="1" applyNumberFormat="1" applyFont="1" applyFill="1" applyBorder="1" applyAlignment="1">
      <alignment horizontal="right"/>
    </xf>
    <xf numFmtId="37" fontId="3" fillId="33" borderId="0" xfId="1" applyNumberFormat="1" applyFont="1" applyFill="1" applyBorder="1" applyAlignment="1">
      <alignment horizontal="right" vertical="top"/>
    </xf>
    <xf numFmtId="164" fontId="5" fillId="33" borderId="0" xfId="50156" applyNumberFormat="1" applyFont="1" applyFill="1" applyAlignment="1">
      <alignment horizontal="right" vertical="top"/>
    </xf>
    <xf numFmtId="0" fontId="3" fillId="33" borderId="0" xfId="5" applyFont="1" applyFill="1" applyAlignment="1">
      <alignment wrapText="1"/>
    </xf>
    <xf numFmtId="164" fontId="8" fillId="33" borderId="0" xfId="50156" applyNumberFormat="1" applyFont="1" applyFill="1" applyBorder="1" applyAlignment="1">
      <alignment horizontal="center"/>
    </xf>
    <xf numFmtId="0" fontId="8" fillId="33" borderId="0" xfId="1" applyNumberFormat="1" applyFont="1" applyFill="1" applyBorder="1" applyAlignment="1">
      <alignment vertical="top"/>
    </xf>
    <xf numFmtId="41" fontId="3" fillId="33" borderId="0" xfId="1" applyNumberFormat="1" applyFont="1" applyFill="1" applyAlignment="1"/>
    <xf numFmtId="41" fontId="8" fillId="33" borderId="0" xfId="2" applyNumberFormat="1" applyFont="1" applyFill="1" applyAlignment="1">
      <alignment horizontal="center" vertical="top"/>
    </xf>
    <xf numFmtId="41" fontId="8" fillId="33" borderId="0" xfId="2" applyNumberFormat="1" applyFont="1" applyFill="1" applyBorder="1" applyAlignment="1">
      <alignment horizontal="center" vertical="top"/>
    </xf>
    <xf numFmtId="164" fontId="14" fillId="33" borderId="0" xfId="50156" applyNumberFormat="1" applyFont="1" applyFill="1" applyAlignment="1">
      <alignment vertical="top"/>
    </xf>
    <xf numFmtId="41" fontId="14" fillId="33" borderId="0" xfId="1" applyNumberFormat="1" applyFont="1" applyFill="1" applyAlignment="1">
      <alignment vertical="top"/>
    </xf>
    <xf numFmtId="164" fontId="15" fillId="33" borderId="0" xfId="50156" applyNumberFormat="1" applyFont="1" applyFill="1" applyAlignment="1"/>
    <xf numFmtId="41" fontId="14" fillId="33" borderId="0" xfId="1" applyNumberFormat="1" applyFont="1" applyFill="1" applyBorder="1" applyAlignment="1">
      <alignment vertical="top"/>
    </xf>
    <xf numFmtId="164" fontId="8" fillId="33" borderId="0" xfId="50156" applyNumberFormat="1" applyFont="1" applyFill="1" applyBorder="1" applyAlignment="1" applyProtection="1">
      <alignment horizontal="center"/>
    </xf>
    <xf numFmtId="164" fontId="8" fillId="33" borderId="0" xfId="50156" applyNumberFormat="1" applyFont="1" applyFill="1" applyBorder="1" applyAlignment="1">
      <alignment horizontal="center" vertical="top"/>
    </xf>
    <xf numFmtId="0" fontId="3" fillId="33" borderId="0" xfId="1" applyNumberFormat="1" applyFont="1" applyFill="1" applyAlignment="1">
      <alignment horizontal="centerContinuous" vertical="top"/>
    </xf>
    <xf numFmtId="164" fontId="8" fillId="33" borderId="0" xfId="50156" quotePrefix="1" applyNumberFormat="1" applyFont="1" applyFill="1" applyAlignment="1">
      <alignment horizontal="center"/>
    </xf>
    <xf numFmtId="0" fontId="3" fillId="33" borderId="0" xfId="1" applyNumberFormat="1" applyFont="1" applyFill="1" applyBorder="1" applyAlignment="1">
      <alignment horizontal="centerContinuous" vertical="top"/>
    </xf>
    <xf numFmtId="164" fontId="8" fillId="33" borderId="0" xfId="50156" applyNumberFormat="1" applyFont="1" applyFill="1" applyAlignment="1" applyProtection="1">
      <alignment horizontal="center"/>
    </xf>
    <xf numFmtId="41" fontId="3" fillId="33" borderId="10" xfId="1" applyNumberFormat="1" applyFont="1" applyFill="1" applyBorder="1" applyAlignment="1">
      <alignment vertical="top"/>
    </xf>
    <xf numFmtId="41" fontId="3" fillId="33" borderId="19" xfId="1" applyNumberFormat="1" applyFont="1" applyFill="1" applyBorder="1" applyAlignment="1">
      <alignment vertical="top"/>
    </xf>
    <xf numFmtId="164" fontId="8" fillId="33" borderId="0" xfId="50156" applyNumberFormat="1" applyFont="1" applyFill="1" applyBorder="1" applyAlignment="1" applyProtection="1"/>
    <xf numFmtId="164" fontId="3" fillId="33" borderId="0" xfId="50156" applyNumberFormat="1" applyFont="1" applyFill="1" applyAlignment="1">
      <alignment horizontal="justify" wrapText="1"/>
    </xf>
    <xf numFmtId="164" fontId="3" fillId="33" borderId="0" xfId="50156" quotePrefix="1" applyNumberFormat="1" applyFont="1" applyFill="1" applyAlignment="1">
      <alignment horizontal="right"/>
    </xf>
    <xf numFmtId="37" fontId="5" fillId="33" borderId="0" xfId="1" applyNumberFormat="1" applyFont="1" applyFill="1" applyAlignment="1">
      <alignment horizontal="left" vertical="top"/>
    </xf>
    <xf numFmtId="43" fontId="3" fillId="33" borderId="0" xfId="2" applyNumberFormat="1" applyFont="1" applyFill="1" applyAlignment="1">
      <alignment horizontal="left" vertical="top"/>
    </xf>
    <xf numFmtId="164" fontId="3" fillId="33" borderId="0" xfId="50156" quotePrefix="1" applyNumberFormat="1" applyFont="1" applyFill="1" applyBorder="1" applyAlignment="1">
      <alignment horizontal="right"/>
    </xf>
    <xf numFmtId="37" fontId="8" fillId="33" borderId="0" xfId="7" applyNumberFormat="1" applyFont="1" applyFill="1" applyAlignment="1" applyProtection="1">
      <alignment horizontal="left" vertical="top"/>
    </xf>
    <xf numFmtId="41" fontId="3" fillId="33" borderId="0" xfId="7" applyNumberFormat="1" applyFont="1" applyFill="1" applyAlignment="1">
      <alignment vertical="top"/>
    </xf>
    <xf numFmtId="41" fontId="3" fillId="33" borderId="0" xfId="7" applyNumberFormat="1" applyFont="1" applyFill="1" applyAlignment="1"/>
    <xf numFmtId="41" fontId="3" fillId="33" borderId="0" xfId="7" applyNumberFormat="1" applyFont="1" applyFill="1" applyBorder="1" applyAlignment="1"/>
    <xf numFmtId="37" fontId="7" fillId="33" borderId="0" xfId="7" applyNumberFormat="1" applyFont="1" applyFill="1" applyAlignment="1" applyProtection="1">
      <alignment horizontal="left" vertical="top"/>
    </xf>
    <xf numFmtId="41" fontId="8" fillId="33" borderId="0" xfId="7" applyNumberFormat="1" applyFont="1" applyFill="1" applyBorder="1" applyAlignment="1">
      <alignment horizontal="center" vertical="top"/>
    </xf>
    <xf numFmtId="41" fontId="5" fillId="33" borderId="0" xfId="1" applyNumberFormat="1" applyFont="1" applyFill="1" applyBorder="1" applyAlignment="1">
      <alignment horizontal="center" vertical="top" wrapText="1"/>
    </xf>
    <xf numFmtId="165" fontId="5" fillId="33" borderId="0" xfId="1" applyNumberFormat="1" applyFont="1" applyFill="1" applyBorder="1" applyAlignment="1">
      <alignment horizontal="center" vertical="top" wrapText="1"/>
    </xf>
    <xf numFmtId="41" fontId="5" fillId="33" borderId="0" xfId="1" applyNumberFormat="1" applyFont="1" applyFill="1" applyAlignment="1">
      <alignment horizontal="center" vertical="top"/>
    </xf>
    <xf numFmtId="164" fontId="8" fillId="33" borderId="0" xfId="50156" applyNumberFormat="1" applyFont="1" applyFill="1" applyAlignment="1">
      <alignment horizontal="center" wrapText="1"/>
    </xf>
    <xf numFmtId="41" fontId="5" fillId="33" borderId="0" xfId="1" applyNumberFormat="1" applyFont="1" applyFill="1" applyAlignment="1">
      <alignment horizontal="center" vertical="top" wrapText="1"/>
    </xf>
    <xf numFmtId="164" fontId="5" fillId="33" borderId="0" xfId="50156" applyNumberFormat="1" applyFont="1" applyFill="1" applyBorder="1" applyAlignment="1">
      <alignment vertical="top" wrapText="1"/>
    </xf>
    <xf numFmtId="41" fontId="5" fillId="33" borderId="0" xfId="1" applyNumberFormat="1" applyFont="1" applyFill="1" applyBorder="1" applyAlignment="1">
      <alignment vertical="top" wrapText="1"/>
    </xf>
    <xf numFmtId="41" fontId="5" fillId="33" borderId="10" xfId="1" applyNumberFormat="1" applyFont="1" applyFill="1" applyBorder="1" applyAlignment="1">
      <alignment vertical="top" wrapText="1"/>
    </xf>
    <xf numFmtId="164" fontId="5" fillId="33" borderId="0" xfId="50156" applyNumberFormat="1" applyFont="1" applyFill="1" applyAlignment="1">
      <alignment vertical="top" wrapText="1"/>
    </xf>
    <xf numFmtId="164" fontId="3" fillId="33" borderId="0" xfId="50156" applyNumberFormat="1" applyFont="1" applyFill="1" applyAlignment="1">
      <alignment vertical="top" wrapText="1"/>
    </xf>
    <xf numFmtId="37" fontId="3" fillId="33" borderId="0" xfId="7" applyNumberFormat="1" applyFont="1" applyFill="1" applyBorder="1" applyAlignment="1">
      <alignment horizontal="left" vertical="top"/>
    </xf>
    <xf numFmtId="37" fontId="5" fillId="33" borderId="0" xfId="1" applyNumberFormat="1" applyFont="1" applyFill="1" applyBorder="1" applyAlignment="1">
      <alignment horizontal="right" vertical="top"/>
    </xf>
    <xf numFmtId="37" fontId="7" fillId="33" borderId="0" xfId="1" applyNumberFormat="1" applyFont="1" applyFill="1" applyAlignment="1">
      <alignment vertical="top"/>
    </xf>
    <xf numFmtId="37" fontId="8" fillId="33" borderId="0" xfId="54" applyNumberFormat="1" applyFont="1" applyFill="1" applyAlignment="1"/>
    <xf numFmtId="0" fontId="6" fillId="33" borderId="0" xfId="1" quotePrefix="1" applyNumberFormat="1" applyFont="1" applyFill="1" applyAlignment="1" applyProtection="1">
      <alignment horizontal="left" vertical="top"/>
    </xf>
    <xf numFmtId="164" fontId="3" fillId="33" borderId="0" xfId="50156" applyNumberFormat="1" applyFont="1" applyFill="1" applyAlignment="1">
      <alignment horizontal="left" wrapText="1"/>
    </xf>
    <xf numFmtId="0" fontId="3" fillId="33" borderId="0" xfId="7" applyNumberFormat="1" applyFont="1" applyFill="1" applyBorder="1" applyAlignment="1">
      <alignment horizontal="left" wrapText="1"/>
    </xf>
    <xf numFmtId="164" fontId="3" fillId="33" borderId="0" xfId="50156" applyNumberFormat="1" applyFont="1" applyFill="1" applyAlignment="1">
      <alignment horizontal="left"/>
    </xf>
    <xf numFmtId="164" fontId="3" fillId="33" borderId="0" xfId="50156" applyNumberFormat="1" applyFont="1" applyFill="1" applyAlignment="1">
      <alignment horizontal="justify"/>
    </xf>
    <xf numFmtId="0" fontId="3" fillId="33" borderId="0" xfId="7" applyNumberFormat="1" applyFont="1" applyFill="1" applyBorder="1" applyAlignment="1">
      <alignment horizontal="justify"/>
    </xf>
    <xf numFmtId="0" fontId="3" fillId="33" borderId="0" xfId="7" applyFont="1" applyFill="1" applyBorder="1" applyAlignment="1">
      <alignment horizontal="justify" wrapText="1"/>
    </xf>
    <xf numFmtId="0" fontId="3" fillId="33" borderId="0" xfId="7" applyFont="1" applyFill="1" applyBorder="1" applyAlignment="1">
      <alignment horizontal="justify" vertical="top" wrapText="1"/>
    </xf>
    <xf numFmtId="164" fontId="3" fillId="33" borderId="0" xfId="50156" applyNumberFormat="1" applyFont="1" applyFill="1" applyAlignment="1">
      <alignment horizontal="justify" vertical="top" wrapText="1"/>
    </xf>
    <xf numFmtId="0" fontId="3" fillId="33" borderId="0" xfId="7" applyFont="1" applyFill="1" applyAlignment="1">
      <alignment horizontal="justify" vertical="top" wrapText="1"/>
    </xf>
    <xf numFmtId="0" fontId="3" fillId="33" borderId="0" xfId="7" applyNumberFormat="1" applyFont="1" applyFill="1" applyBorder="1" applyAlignment="1">
      <alignment horizontal="left" vertical="top" wrapText="1"/>
    </xf>
    <xf numFmtId="0" fontId="3" fillId="33" borderId="0" xfId="9" applyFont="1" applyFill="1" applyBorder="1" applyAlignment="1"/>
    <xf numFmtId="0" fontId="3" fillId="33" borderId="0" xfId="9" applyFont="1" applyFill="1" applyAlignment="1"/>
    <xf numFmtId="0" fontId="3" fillId="33" borderId="0" xfId="3" applyNumberFormat="1" applyFont="1" applyFill="1" applyBorder="1" applyAlignment="1">
      <alignment horizontal="justify" vertical="top" wrapText="1"/>
    </xf>
    <xf numFmtId="0" fontId="3" fillId="33" borderId="0" xfId="10" applyNumberFormat="1" applyFont="1" applyFill="1" applyBorder="1" applyAlignment="1">
      <alignment horizontal="left" wrapText="1"/>
    </xf>
    <xf numFmtId="0" fontId="3" fillId="33" borderId="0" xfId="7" applyNumberFormat="1" applyFont="1" applyFill="1" applyAlignment="1">
      <alignment horizontal="justify" vertical="top" wrapText="1"/>
    </xf>
    <xf numFmtId="0" fontId="3" fillId="33" borderId="0" xfId="5" applyFill="1" applyBorder="1" applyAlignment="1">
      <alignment horizontal="justify" vertical="top" wrapText="1"/>
    </xf>
    <xf numFmtId="164" fontId="8" fillId="33" borderId="0" xfId="50156" quotePrefix="1" applyNumberFormat="1" applyFont="1" applyFill="1" applyBorder="1" applyAlignment="1">
      <alignment horizontal="center"/>
    </xf>
    <xf numFmtId="37" fontId="3" fillId="33" borderId="0" xfId="7" applyNumberFormat="1" applyFont="1" applyFill="1" applyBorder="1" applyAlignment="1">
      <alignment horizontal="center"/>
    </xf>
    <xf numFmtId="164" fontId="8" fillId="33" borderId="10" xfId="50156" applyNumberFormat="1" applyFont="1" applyFill="1" applyBorder="1" applyAlignment="1">
      <alignment horizontal="center"/>
    </xf>
    <xf numFmtId="0" fontId="3" fillId="33" borderId="0" xfId="5" applyFont="1" applyFill="1" applyAlignment="1">
      <alignment horizontal="justify"/>
    </xf>
    <xf numFmtId="0" fontId="3" fillId="33" borderId="0" xfId="5" applyFont="1" applyFill="1" applyBorder="1" applyAlignment="1">
      <alignment horizontal="justify" vertical="top" wrapText="1"/>
    </xf>
    <xf numFmtId="164" fontId="3" fillId="33" borderId="0" xfId="5612" applyNumberFormat="1" applyFont="1" applyFill="1" applyBorder="1"/>
    <xf numFmtId="0" fontId="3" fillId="33" borderId="0" xfId="5" applyFont="1" applyFill="1" applyBorder="1"/>
    <xf numFmtId="164" fontId="0" fillId="33" borderId="0" xfId="5612" applyNumberFormat="1" applyFont="1" applyFill="1" applyBorder="1"/>
    <xf numFmtId="164" fontId="3" fillId="33" borderId="0" xfId="5612" applyNumberFormat="1" applyFont="1" applyFill="1" applyBorder="1" applyAlignment="1">
      <alignment horizontal="right"/>
    </xf>
    <xf numFmtId="37" fontId="7" fillId="33" borderId="0" xfId="16" applyNumberFormat="1" applyFont="1" applyFill="1" applyBorder="1" applyAlignment="1" applyProtection="1">
      <alignment horizontal="left"/>
    </xf>
    <xf numFmtId="0" fontId="8" fillId="33" borderId="0" xfId="5" applyFont="1" applyFill="1" applyBorder="1"/>
    <xf numFmtId="164" fontId="3" fillId="33" borderId="0" xfId="14017" applyNumberFormat="1" applyFont="1" applyFill="1" applyBorder="1"/>
    <xf numFmtId="0" fontId="8" fillId="33" borderId="0" xfId="5" applyFont="1" applyFill="1" applyBorder="1" applyAlignment="1">
      <alignment horizontal="right"/>
    </xf>
    <xf numFmtId="0" fontId="3" fillId="33" borderId="0" xfId="5" applyFont="1" applyFill="1" applyBorder="1" applyAlignment="1">
      <alignment horizontal="right"/>
    </xf>
    <xf numFmtId="0" fontId="155" fillId="33" borderId="0" xfId="5" applyFont="1" applyFill="1" applyBorder="1"/>
    <xf numFmtId="43" fontId="3" fillId="33" borderId="0" xfId="5612" applyFont="1" applyFill="1" applyBorder="1"/>
    <xf numFmtId="164" fontId="8" fillId="33" borderId="0" xfId="5612" applyNumberFormat="1" applyFont="1" applyFill="1" applyBorder="1" applyAlignment="1">
      <alignment horizontal="right"/>
    </xf>
    <xf numFmtId="0" fontId="8" fillId="33" borderId="0" xfId="5" applyFont="1" applyFill="1" applyBorder="1" applyAlignment="1">
      <alignment horizontal="right" wrapText="1"/>
    </xf>
    <xf numFmtId="0" fontId="8" fillId="33" borderId="0" xfId="5" applyFont="1" applyFill="1" applyBorder="1" applyAlignment="1">
      <alignment horizontal="center"/>
    </xf>
    <xf numFmtId="164" fontId="3" fillId="33" borderId="0" xfId="5" applyNumberFormat="1" applyFont="1" applyFill="1" applyBorder="1"/>
    <xf numFmtId="43" fontId="3" fillId="33" borderId="0" xfId="5" applyNumberFormat="1" applyFont="1" applyFill="1" applyBorder="1"/>
    <xf numFmtId="37" fontId="18" fillId="33" borderId="0" xfId="3" applyNumberFormat="1" applyFont="1" applyFill="1" applyBorder="1" applyAlignment="1">
      <alignment vertical="top"/>
    </xf>
    <xf numFmtId="37" fontId="24" fillId="33" borderId="0" xfId="3" applyNumberFormat="1" applyFont="1" applyFill="1" applyBorder="1" applyAlignment="1">
      <alignment vertical="top"/>
    </xf>
    <xf numFmtId="37" fontId="25" fillId="33" borderId="0" xfId="3" applyNumberFormat="1" applyFont="1" applyFill="1" applyBorder="1" applyAlignment="1" applyProtection="1">
      <alignment horizontal="left" vertical="top"/>
    </xf>
    <xf numFmtId="37" fontId="18" fillId="33" borderId="0" xfId="3" applyNumberFormat="1" applyFont="1" applyFill="1" applyBorder="1" applyAlignment="1" applyProtection="1">
      <alignment horizontal="left" vertical="top"/>
    </xf>
    <xf numFmtId="164" fontId="18" fillId="33" borderId="0" xfId="50156" applyNumberFormat="1" applyFont="1" applyFill="1" applyBorder="1" applyAlignment="1">
      <alignment vertical="top"/>
    </xf>
    <xf numFmtId="37" fontId="3" fillId="33" borderId="0" xfId="3" applyNumberFormat="1" applyFont="1" applyFill="1" applyBorder="1" applyAlignment="1" applyProtection="1">
      <alignment horizontal="left" vertical="top"/>
    </xf>
    <xf numFmtId="37" fontId="3" fillId="33" borderId="0" xfId="3" applyNumberFormat="1" applyFont="1" applyFill="1" applyBorder="1" applyAlignment="1">
      <alignment vertical="top"/>
    </xf>
    <xf numFmtId="37" fontId="5" fillId="33" borderId="0" xfId="3" applyNumberFormat="1" applyFont="1" applyFill="1" applyBorder="1" applyAlignment="1">
      <alignment vertical="top"/>
    </xf>
    <xf numFmtId="37" fontId="6" fillId="33" borderId="0" xfId="1" quotePrefix="1" applyNumberFormat="1" applyFont="1" applyFill="1" applyBorder="1" applyAlignment="1" applyProtection="1">
      <alignment horizontal="left" vertical="top"/>
    </xf>
    <xf numFmtId="37" fontId="6" fillId="33" borderId="0" xfId="1" applyNumberFormat="1" applyFont="1" applyFill="1" applyBorder="1" applyAlignment="1" applyProtection="1">
      <alignment horizontal="left" vertical="top"/>
    </xf>
    <xf numFmtId="0" fontId="15" fillId="33" borderId="0" xfId="1" applyFont="1" applyFill="1" applyBorder="1" applyAlignment="1">
      <alignment horizontal="left"/>
    </xf>
    <xf numFmtId="0" fontId="8" fillId="33" borderId="0" xfId="50159" applyFont="1" applyFill="1" applyBorder="1"/>
    <xf numFmtId="164" fontId="12" fillId="33" borderId="0" xfId="5612" applyNumberFormat="1" applyFont="1" applyFill="1" applyBorder="1"/>
    <xf numFmtId="3" fontId="21" fillId="33" borderId="0" xfId="5" applyNumberFormat="1" applyFont="1" applyFill="1" applyBorder="1"/>
    <xf numFmtId="164" fontId="8" fillId="33" borderId="0" xfId="5" applyNumberFormat="1" applyFont="1" applyFill="1" applyBorder="1"/>
    <xf numFmtId="164" fontId="8" fillId="33" borderId="44" xfId="5612" applyNumberFormat="1" applyFont="1" applyFill="1" applyBorder="1" applyAlignment="1">
      <alignment horizontal="center" vertical="center" wrapText="1"/>
    </xf>
    <xf numFmtId="0" fontId="8" fillId="33" borderId="44" xfId="5" applyFont="1" applyFill="1" applyBorder="1" applyAlignment="1">
      <alignment horizontal="center" vertical="center" wrapText="1"/>
    </xf>
    <xf numFmtId="43" fontId="156" fillId="33" borderId="0" xfId="5612" applyFont="1" applyFill="1" applyBorder="1"/>
    <xf numFmtId="0" fontId="3" fillId="33" borderId="0" xfId="5" applyFont="1" applyFill="1" applyBorder="1" applyAlignment="1">
      <alignment horizontal="left"/>
    </xf>
    <xf numFmtId="0" fontId="3" fillId="33" borderId="0" xfId="5" applyFont="1" applyFill="1" applyBorder="1" applyAlignment="1">
      <alignment horizontal="left" vertical="top"/>
    </xf>
    <xf numFmtId="164" fontId="8" fillId="33" borderId="43" xfId="5612" applyNumberFormat="1" applyFont="1" applyFill="1" applyBorder="1"/>
    <xf numFmtId="164" fontId="157" fillId="33" borderId="0" xfId="5612" applyNumberFormat="1" applyFont="1" applyFill="1" applyBorder="1"/>
    <xf numFmtId="164" fontId="157" fillId="33" borderId="0" xfId="5612" applyNumberFormat="1" applyFont="1" applyFill="1" applyBorder="1" applyAlignment="1">
      <alignment horizontal="right"/>
    </xf>
    <xf numFmtId="164" fontId="3" fillId="33" borderId="0" xfId="5612" applyNumberFormat="1" applyFont="1" applyFill="1" applyBorder="1" applyAlignment="1">
      <alignment horizontal="right" wrapText="1"/>
    </xf>
    <xf numFmtId="0" fontId="3" fillId="33" borderId="0" xfId="30454" applyFont="1" applyFill="1" applyBorder="1"/>
    <xf numFmtId="164" fontId="0" fillId="33" borderId="0" xfId="50156" applyNumberFormat="1" applyFont="1" applyFill="1" applyBorder="1"/>
    <xf numFmtId="164" fontId="15" fillId="33" borderId="0" xfId="50156" applyNumberFormat="1" applyFont="1" applyFill="1" applyBorder="1" applyAlignment="1">
      <alignment horizontal="left"/>
    </xf>
    <xf numFmtId="164" fontId="5" fillId="33" borderId="0" xfId="50156" applyNumberFormat="1" applyFont="1" applyFill="1" applyBorder="1" applyAlignment="1">
      <alignment vertical="top"/>
    </xf>
    <xf numFmtId="164" fontId="8" fillId="33" borderId="44" xfId="50156" applyNumberFormat="1" applyFont="1" applyFill="1" applyBorder="1" applyAlignment="1">
      <alignment horizontal="center" vertical="center" wrapText="1"/>
    </xf>
    <xf numFmtId="164" fontId="8" fillId="33" borderId="43" xfId="50156" applyNumberFormat="1" applyFont="1" applyFill="1" applyBorder="1"/>
    <xf numFmtId="164" fontId="3" fillId="33" borderId="44" xfId="50156" applyNumberFormat="1" applyFont="1" applyFill="1" applyBorder="1"/>
    <xf numFmtId="164" fontId="8" fillId="33" borderId="45" xfId="50156" applyNumberFormat="1" applyFont="1" applyFill="1" applyBorder="1"/>
    <xf numFmtId="164" fontId="8" fillId="33" borderId="0" xfId="50156" applyNumberFormat="1" applyFont="1" applyFill="1" applyBorder="1" applyAlignment="1">
      <alignment horizontal="right"/>
    </xf>
    <xf numFmtId="164" fontId="8" fillId="33" borderId="0" xfId="50156" applyNumberFormat="1" applyFont="1" applyFill="1" applyBorder="1"/>
    <xf numFmtId="164" fontId="157" fillId="33" borderId="0" xfId="50156" applyNumberFormat="1" applyFont="1" applyFill="1" applyBorder="1"/>
    <xf numFmtId="164" fontId="155" fillId="33" borderId="0" xfId="50156" applyNumberFormat="1" applyFont="1" applyFill="1" applyBorder="1"/>
    <xf numFmtId="0" fontId="3" fillId="33" borderId="0" xfId="50163" applyFont="1" applyFill="1" applyAlignment="1" applyProtection="1">
      <alignment horizontal="left"/>
    </xf>
    <xf numFmtId="37" fontId="158" fillId="33" borderId="0" xfId="1" applyNumberFormat="1" applyFont="1" applyFill="1" applyAlignment="1">
      <alignment vertical="top"/>
    </xf>
    <xf numFmtId="0" fontId="4" fillId="34" borderId="0" xfId="50158" applyFont="1" applyFill="1" applyAlignment="1" applyProtection="1">
      <alignment horizontal="left" vertical="top" wrapText="1"/>
    </xf>
    <xf numFmtId="0" fontId="3" fillId="33" borderId="0" xfId="7" applyNumberFormat="1" applyFont="1" applyFill="1" applyAlignment="1">
      <alignment horizontal="justify" wrapText="1"/>
    </xf>
    <xf numFmtId="0" fontId="3" fillId="33" borderId="0" xfId="5" applyFont="1" applyFill="1" applyAlignment="1">
      <alignment horizontal="justify" vertical="top" wrapText="1"/>
    </xf>
    <xf numFmtId="37" fontId="4" fillId="33" borderId="0" xfId="1" applyNumberFormat="1" applyFont="1" applyFill="1" applyAlignment="1" applyProtection="1">
      <alignment horizontal="justify" vertical="top" wrapText="1"/>
    </xf>
    <xf numFmtId="0" fontId="3" fillId="33" borderId="0" xfId="5" applyFont="1" applyFill="1" applyAlignment="1">
      <alignment horizontal="justify" vertical="top"/>
    </xf>
    <xf numFmtId="41" fontId="8" fillId="33" borderId="10" xfId="1" quotePrefix="1" applyNumberFormat="1" applyFont="1" applyFill="1" applyBorder="1" applyAlignment="1">
      <alignment horizontal="center" vertical="top"/>
    </xf>
    <xf numFmtId="9" fontId="9" fillId="33" borderId="0" xfId="6" applyFont="1" applyFill="1" applyAlignment="1">
      <alignment horizontal="center" vertical="top"/>
    </xf>
    <xf numFmtId="37" fontId="9" fillId="33" borderId="0" xfId="1" applyNumberFormat="1" applyFont="1" applyFill="1" applyAlignment="1">
      <alignment horizontal="center" vertical="top"/>
    </xf>
    <xf numFmtId="41" fontId="8" fillId="33" borderId="0" xfId="1" applyNumberFormat="1" applyFont="1" applyFill="1" applyBorder="1" applyAlignment="1" applyProtection="1">
      <alignment horizontal="center"/>
    </xf>
    <xf numFmtId="37" fontId="8" fillId="33" borderId="0" xfId="1" applyNumberFormat="1" applyFont="1" applyFill="1" applyAlignment="1">
      <alignment vertical="top"/>
    </xf>
    <xf numFmtId="0" fontId="0" fillId="33" borderId="0" xfId="0" applyFill="1" applyAlignment="1">
      <alignment vertical="top"/>
    </xf>
    <xf numFmtId="37" fontId="3" fillId="33" borderId="0" xfId="3" applyNumberFormat="1" applyFont="1" applyFill="1" applyAlignment="1">
      <alignment horizontal="justify" vertical="top" wrapText="1"/>
    </xf>
    <xf numFmtId="0" fontId="3" fillId="33" borderId="0" xfId="7" applyNumberFormat="1" applyFont="1" applyFill="1" applyAlignment="1">
      <alignment horizontal="left" vertical="top" wrapText="1"/>
    </xf>
    <xf numFmtId="0" fontId="3" fillId="33" borderId="0" xfId="7" applyNumberFormat="1" applyFont="1" applyFill="1" applyAlignment="1">
      <alignment horizontal="justify" vertical="top"/>
    </xf>
    <xf numFmtId="0" fontId="20" fillId="33" borderId="18" xfId="5" applyFont="1" applyFill="1" applyBorder="1" applyAlignment="1">
      <alignment vertical="top" wrapText="1"/>
    </xf>
    <xf numFmtId="0" fontId="3" fillId="33" borderId="0" xfId="7" applyNumberFormat="1" applyFont="1" applyFill="1" applyAlignment="1">
      <alignment horizontal="justify"/>
    </xf>
    <xf numFmtId="0" fontId="3" fillId="33" borderId="0" xfId="7" applyNumberFormat="1" applyFont="1" applyFill="1" applyAlignment="1">
      <alignment horizontal="left" wrapText="1"/>
    </xf>
    <xf numFmtId="41" fontId="8" fillId="33" borderId="0" xfId="1" applyNumberFormat="1" applyFont="1" applyFill="1" applyAlignment="1" applyProtection="1">
      <alignment horizontal="center"/>
    </xf>
    <xf numFmtId="0" fontId="3" fillId="33" borderId="0" xfId="5" applyFont="1" applyFill="1" applyAlignment="1">
      <alignment horizontal="left" vertical="top" wrapText="1"/>
    </xf>
    <xf numFmtId="37" fontId="3" fillId="33" borderId="0" xfId="3" applyNumberFormat="1" applyFont="1" applyFill="1" applyAlignment="1">
      <alignment horizontal="left" vertical="top" wrapText="1"/>
    </xf>
    <xf numFmtId="0" fontId="21" fillId="33" borderId="0" xfId="5" applyFont="1" applyFill="1" applyBorder="1" applyAlignment="1">
      <alignment horizontal="center"/>
    </xf>
    <xf numFmtId="37" fontId="4" fillId="33" borderId="0" xfId="3" applyNumberFormat="1" applyFont="1" applyFill="1" applyBorder="1" applyAlignment="1" applyProtection="1">
      <alignment horizontal="left" vertical="top" wrapText="1"/>
    </xf>
    <xf numFmtId="164" fontId="8" fillId="0" borderId="0" xfId="50156" applyNumberFormat="1" applyFont="1" applyFill="1" applyBorder="1" applyAlignment="1">
      <alignment horizontal="center" vertical="top"/>
    </xf>
    <xf numFmtId="0" fontId="8" fillId="0" borderId="0" xfId="3" applyFont="1" applyFill="1" applyBorder="1" applyAlignment="1">
      <alignment horizontal="center" vertical="top"/>
    </xf>
    <xf numFmtId="37" fontId="4" fillId="0" borderId="0" xfId="3" applyNumberFormat="1" applyFont="1" applyFill="1" applyAlignment="1" applyProtection="1">
      <alignment horizontal="left" vertical="top" wrapText="1"/>
    </xf>
    <xf numFmtId="9" fontId="5" fillId="33" borderId="0" xfId="50157" applyFont="1" applyFill="1" applyAlignment="1">
      <alignment vertical="top"/>
    </xf>
    <xf numFmtId="0" fontId="8" fillId="0" borderId="0" xfId="0" applyFont="1" applyAlignment="1">
      <alignment horizontal="left"/>
    </xf>
    <xf numFmtId="0" fontId="8" fillId="0" borderId="0" xfId="0" applyFont="1" applyAlignment="1"/>
    <xf numFmtId="164" fontId="8" fillId="0" borderId="0" xfId="5612" applyNumberFormat="1" applyFont="1"/>
    <xf numFmtId="164" fontId="0" fillId="0" borderId="0" xfId="5612" applyNumberFormat="1" applyFont="1"/>
    <xf numFmtId="0" fontId="8" fillId="0" borderId="0" xfId="0" applyFont="1"/>
    <xf numFmtId="164" fontId="8" fillId="0" borderId="0" xfId="5612" applyNumberFormat="1" applyFont="1" applyAlignment="1"/>
    <xf numFmtId="164" fontId="3" fillId="34" borderId="0" xfId="5612" applyNumberFormat="1" applyFont="1" applyFill="1" applyAlignment="1"/>
    <xf numFmtId="164" fontId="8" fillId="34" borderId="0" xfId="5612" applyNumberFormat="1" applyFont="1" applyFill="1" applyAlignment="1">
      <alignment horizontal="left"/>
    </xf>
    <xf numFmtId="0" fontId="8" fillId="0" borderId="0" xfId="0" applyFont="1" applyAlignment="1">
      <alignment horizontal="left"/>
    </xf>
    <xf numFmtId="164" fontId="3" fillId="34" borderId="0" xfId="5612" applyNumberFormat="1" applyFont="1" applyFill="1" applyAlignment="1">
      <alignment vertical="top"/>
    </xf>
    <xf numFmtId="164" fontId="157" fillId="0" borderId="0" xfId="5612" applyNumberFormat="1" applyFont="1"/>
    <xf numFmtId="39" fontId="24" fillId="33" borderId="0" xfId="3" applyNumberFormat="1" applyFont="1" applyFill="1" applyBorder="1" applyAlignment="1">
      <alignment vertical="top"/>
    </xf>
    <xf numFmtId="164" fontId="3" fillId="33" borderId="0" xfId="50156" applyNumberFormat="1" applyFont="1" applyFill="1" applyBorder="1" applyAlignment="1">
      <alignment horizontal="right" vertical="center"/>
    </xf>
    <xf numFmtId="37" fontId="3" fillId="0" borderId="0" xfId="3" applyNumberFormat="1" applyFont="1" applyFill="1" applyAlignment="1" applyProtection="1">
      <alignment horizontal="right" vertical="center" wrapText="1"/>
    </xf>
  </cellXfs>
  <cellStyles count="50164">
    <cellStyle name=" 1" xfId="14"/>
    <cellStyle name=" 1 2" xfId="15"/>
    <cellStyle name="%" xfId="16"/>
    <cellStyle name="% 10" xfId="3"/>
    <cellStyle name="% 10 2" xfId="17"/>
    <cellStyle name="% 10 3" xfId="18"/>
    <cellStyle name="% 10 4" xfId="19"/>
    <cellStyle name="% 10 5" xfId="20"/>
    <cellStyle name="% 10 6" xfId="21"/>
    <cellStyle name="% 10 7" xfId="22"/>
    <cellStyle name="% 11" xfId="23"/>
    <cellStyle name="% 12" xfId="24"/>
    <cellStyle name="% 13" xfId="25"/>
    <cellStyle name="% 14" xfId="26"/>
    <cellStyle name="% 15" xfId="27"/>
    <cellStyle name="% 16" xfId="28"/>
    <cellStyle name="% 17" xfId="29"/>
    <cellStyle name="% 18" xfId="30"/>
    <cellStyle name="% 19" xfId="31"/>
    <cellStyle name="% 2" xfId="32"/>
    <cellStyle name="% 2 2" xfId="33"/>
    <cellStyle name="% 2 2 2" xfId="34"/>
    <cellStyle name="% 2 2 2 2" xfId="35"/>
    <cellStyle name="% 2 2 2 3" xfId="36"/>
    <cellStyle name="% 2 2 3" xfId="37"/>
    <cellStyle name="% 2 3" xfId="38"/>
    <cellStyle name="% 2 4" xfId="39"/>
    <cellStyle name="% 2 5" xfId="40"/>
    <cellStyle name="% 2 6" xfId="41"/>
    <cellStyle name="% 2_# 83.4 DTP REC WITH DBN AS AT 31.3.2009- final" xfId="42"/>
    <cellStyle name="% 20" xfId="43"/>
    <cellStyle name="% 21" xfId="44"/>
    <cellStyle name="% 21 2" xfId="45"/>
    <cellStyle name="% 22" xfId="46"/>
    <cellStyle name="% 23" xfId="47"/>
    <cellStyle name="% 24" xfId="48"/>
    <cellStyle name="% 25" xfId="49"/>
    <cellStyle name="% 26" xfId="50"/>
    <cellStyle name="% 27" xfId="51"/>
    <cellStyle name="% 28" xfId="52"/>
    <cellStyle name="% 29" xfId="53"/>
    <cellStyle name="% 3" xfId="54"/>
    <cellStyle name="% 3 2" xfId="7"/>
    <cellStyle name="% 3 2 2" xfId="55"/>
    <cellStyle name="% 3 2 3" xfId="56"/>
    <cellStyle name="% 3 3" xfId="57"/>
    <cellStyle name="% 3 4" xfId="58"/>
    <cellStyle name="% 3 5" xfId="59"/>
    <cellStyle name="% 3_Accounts - 17 Feb" xfId="60"/>
    <cellStyle name="% 30" xfId="61"/>
    <cellStyle name="% 31" xfId="62"/>
    <cellStyle name="% 32" xfId="63"/>
    <cellStyle name="% 33" xfId="64"/>
    <cellStyle name="% 34" xfId="65"/>
    <cellStyle name="% 35" xfId="66"/>
    <cellStyle name="% 36" xfId="67"/>
    <cellStyle name="% 37" xfId="68"/>
    <cellStyle name="% 38" xfId="69"/>
    <cellStyle name="% 39" xfId="70"/>
    <cellStyle name="% 4" xfId="71"/>
    <cellStyle name="% 4 2" xfId="72"/>
    <cellStyle name="% 4 2 2" xfId="50161"/>
    <cellStyle name="% 4 3" xfId="73"/>
    <cellStyle name="% 4 4" xfId="74"/>
    <cellStyle name="% 4_Accounts - 17 Feb" xfId="75"/>
    <cellStyle name="% 40" xfId="76"/>
    <cellStyle name="% 41" xfId="77"/>
    <cellStyle name="% 42" xfId="78"/>
    <cellStyle name="% 43" xfId="79"/>
    <cellStyle name="% 5" xfId="80"/>
    <cellStyle name="% 5 2" xfId="10"/>
    <cellStyle name="% 5 3" xfId="81"/>
    <cellStyle name="% 5 4" xfId="82"/>
    <cellStyle name="% 6" xfId="83"/>
    <cellStyle name="% 7" xfId="84"/>
    <cellStyle name="% 7 2" xfId="85"/>
    <cellStyle name="% 7 3" xfId="86"/>
    <cellStyle name="% 7 4" xfId="87"/>
    <cellStyle name="% 7 5" xfId="88"/>
    <cellStyle name="% 7 6" xfId="89"/>
    <cellStyle name="% 7 7" xfId="90"/>
    <cellStyle name="% 8" xfId="91"/>
    <cellStyle name="% 8 2" xfId="92"/>
    <cellStyle name="% 8 3" xfId="93"/>
    <cellStyle name="% 8 4" xfId="94"/>
    <cellStyle name="% 8 5" xfId="95"/>
    <cellStyle name="% 8 6" xfId="96"/>
    <cellStyle name="% 8 7" xfId="97"/>
    <cellStyle name="% 9" xfId="98"/>
    <cellStyle name="% 9 2" xfId="99"/>
    <cellStyle name="% 9 3" xfId="100"/>
    <cellStyle name="% 9 4" xfId="101"/>
    <cellStyle name="% 9 5" xfId="102"/>
    <cellStyle name="% 9 6" xfId="103"/>
    <cellStyle name="% 9 7" xfId="104"/>
    <cellStyle name="%_# 83.4 DTP REC WITH DBN AS AT 31.3.2009- final" xfId="105"/>
    <cellStyle name="%_#40-Intercompany Receivables-50420020" xfId="106"/>
    <cellStyle name="%_#83-Accounts Payable DBN-30220120 -Dec xls (2)" xfId="107"/>
    <cellStyle name="%_#83-Intercompany Aging Payables-Dec (2)" xfId="108"/>
    <cellStyle name="%_~3155399" xfId="109"/>
    <cellStyle name="%_~7272610" xfId="9"/>
    <cellStyle name="%_~7272610 2" xfId="110"/>
    <cellStyle name="%_~7272610 2 2" xfId="50162"/>
    <cellStyle name="%_2007-CA-DTP" xfId="111"/>
    <cellStyle name="%_2007-CA-DTP 2" xfId="112"/>
    <cellStyle name="%_2007-CA-DTP_~3155399" xfId="113"/>
    <cellStyle name="%_2007-CA-DTP_Accounts - 17 Feb" xfId="114"/>
    <cellStyle name="%_2007-CA-DTP_Book1" xfId="115"/>
    <cellStyle name="%_2007-CA-DTP_Cash Control sheet - q2" xfId="116"/>
    <cellStyle name="%_2007-CA-DTP_Copy of Analysis June 2009 audit 11 (2)" xfId="117"/>
    <cellStyle name="%_2007-CA-DTP_Copy of Analysis June 2009 audit 11_Copy 2" xfId="118"/>
    <cellStyle name="%_2007-CA-DTP_Dialog Telekom Plc - 31 Mar 2008 (Grouped workings - Consolidation)" xfId="119"/>
    <cellStyle name="%_2007-CA-DTP_Kanchana 18 April" xfId="120"/>
    <cellStyle name="%_2007-FS(Q4)-DTv- 6.2.08" xfId="121"/>
    <cellStyle name="%_2007-FS(Q4)-DTv- 6.2.08 2" xfId="122"/>
    <cellStyle name="%_2007-FS(Q4)-DTv- 6.2.08 3" xfId="123"/>
    <cellStyle name="%_2007-FS(Q4)-DTv- 6.2.08 4" xfId="124"/>
    <cellStyle name="%_2007-FS(Q4)-DTv- 6.2.08_~3155399" xfId="125"/>
    <cellStyle name="%_2007-FS(Q4)-DTv- 6.2.08_~7272610" xfId="126"/>
    <cellStyle name="%_2007-FS(Q4)-DTv- 6.2.08_Accounts - 17 Feb" xfId="127"/>
    <cellStyle name="%_2007-FS(Q4)-DTv- 6.2.08_Book1" xfId="128"/>
    <cellStyle name="%_2007-FS(Q4)-DTv- 6.2.08_Cash Control sheet - q2" xfId="129"/>
    <cellStyle name="%_2007-FS(Q4)-DTv- 6.2.08_Copy of Analysis June 2009 audit 11 (2)" xfId="130"/>
    <cellStyle name="%_2007-FS(Q4)-DTv- 6.2.08_Copy of Analysis June 2009 audit 11_Copy 2" xfId="131"/>
    <cellStyle name="%_2007-FS(Q4)-DTv- 6.2.08_Dialog Telekom Plc - 30 Sept 2008 - PwC method (08 Nov 2008)" xfId="132"/>
    <cellStyle name="%_2007-FS(Q4)-DTv- 6.2.08_Dialog Telekom Plc - 31 Mar 2008 (Grouped workings - Consolidation)" xfId="133"/>
    <cellStyle name="%_2007-FS(Q4)-DTv- 6.2.08_Kanchana 18 April" xfId="134"/>
    <cellStyle name="%_2007-FS(Q4)-DTv- 6.2.08_q1_quarter_2008" xfId="135"/>
    <cellStyle name="%_2008 Forecast" xfId="136"/>
    <cellStyle name="%_2008 Forecast 2" xfId="137"/>
    <cellStyle name="%_2008 Forecast 3" xfId="138"/>
    <cellStyle name="%_2008 Forecast_Q 3 September" xfId="139"/>
    <cellStyle name="%_2008-DTP" xfId="140"/>
    <cellStyle name="%_2008-DTP 2" xfId="141"/>
    <cellStyle name="%_2008-DTP 3" xfId="142"/>
    <cellStyle name="%_2008-DTP_Cash Control sheet - q2" xfId="143"/>
    <cellStyle name="%_2008-DTP_Dialog Telekom Plc - 31 Mar 2008 (Grouped workings - Consolidation)" xfId="144"/>
    <cellStyle name="%_30220120 AP -INTER COMPANY AS AT 31.12.2009" xfId="145"/>
    <cellStyle name="%_30220120 AP -INTER COMPANY AS AT 31.3.10" xfId="146"/>
    <cellStyle name="%_50420020- Intercompany Receivables-30.6.2009" xfId="147"/>
    <cellStyle name="%_50420020- Intercompany Receivables-30.6.2009_Copy of Analysis June 2009 audit 11_Copy 2" xfId="148"/>
    <cellStyle name="%_50420020- Intercompany Receivables-30.9.2009" xfId="149"/>
    <cellStyle name="%_50420020- Intercompany Receivables-31.12.09" xfId="150"/>
    <cellStyle name="%_50420020- Intercompany Receivables-31.3.10" xfId="151"/>
    <cellStyle name="%_AC 30420020  Accrued Dome  - Interconnection &amp; Frequency Fees SHF 2009" xfId="152"/>
    <cellStyle name="%_AC 385250 AKTEL Bangladesh" xfId="153"/>
    <cellStyle name="%_Acc-2008" xfId="154"/>
    <cellStyle name="%_Acc-2008 2" xfId="155"/>
    <cellStyle name="%_Acc-2008 3" xfId="156"/>
    <cellStyle name="%_Acc-2008 4" xfId="157"/>
    <cellStyle name="%_Acc-2008_~3155399" xfId="158"/>
    <cellStyle name="%_Acc-2008_~7272610" xfId="159"/>
    <cellStyle name="%_Acc-2008_1" xfId="160"/>
    <cellStyle name="%_Acc-2008_1 2" xfId="161"/>
    <cellStyle name="%_Acc-2008_1 3" xfId="162"/>
    <cellStyle name="%_Acc-2008_1 4" xfId="163"/>
    <cellStyle name="%_Acc-2008_1_~3155399" xfId="164"/>
    <cellStyle name="%_Acc-2008_1_~7272610" xfId="165"/>
    <cellStyle name="%_Acc-2008_1_Accounts - 17 Feb" xfId="166"/>
    <cellStyle name="%_Acc-2008_1_Book1" xfId="167"/>
    <cellStyle name="%_Acc-2008_1_Cash Control sheet - q2" xfId="168"/>
    <cellStyle name="%_Acc-2008_1_Copy of Analysis June 2009 audit 11 (2)" xfId="169"/>
    <cellStyle name="%_Acc-2008_1_Copy of Analysis June 2009 audit 11_Copy 2" xfId="170"/>
    <cellStyle name="%_Acc-2008_1_Dialog Telekom Plc - 31 Mar 2008 (Grouped workings - Consolidation)" xfId="171"/>
    <cellStyle name="%_Acc-2008_1_Expenses" xfId="172"/>
    <cellStyle name="%_Acc-2008_1_Expenses 2" xfId="173"/>
    <cellStyle name="%_Acc-2008_1_Expenses 3" xfId="174"/>
    <cellStyle name="%_Acc-2008_1_Expenses_Q 3 September" xfId="175"/>
    <cellStyle name="%_Acc-2008_1_FS -DT-2008 (2)" xfId="176"/>
    <cellStyle name="%_Acc-2008_1_FS -DT-2008 (2) 2" xfId="177"/>
    <cellStyle name="%_Acc-2008_1_FS -DT-2008 (2) 3" xfId="178"/>
    <cellStyle name="%_Acc-2008_1_FS -DT-2008 (2)_Q 3 September" xfId="179"/>
    <cellStyle name="%_Acc-2008_1_Kanchana 18 April" xfId="180"/>
    <cellStyle name="%_Acc-2008_1_Q 3 September" xfId="181"/>
    <cellStyle name="%_Acc-2008_1_QoQ Profit and loss and Workings" xfId="182"/>
    <cellStyle name="%_Acc-2008_1_Statutory accounts Format (4)" xfId="183"/>
    <cellStyle name="%_Acc-2008_1_Statutory accounts Format (4) (2)" xfId="184"/>
    <cellStyle name="%_Acc-2008_1_Statutory accounts Format (4) (2) 2" xfId="185"/>
    <cellStyle name="%_Acc-2008_1_Statutory accounts Format (4) (2) 3" xfId="186"/>
    <cellStyle name="%_Acc-2008_1_Statutory accounts Format (4) (2)_Q 3 September" xfId="187"/>
    <cellStyle name="%_Acc-2008_1_Statutory accounts Format (4) 2" xfId="188"/>
    <cellStyle name="%_Acc-2008_1_Statutory accounts Format (4) 3" xfId="189"/>
    <cellStyle name="%_Acc-2008_1_Statutory accounts Format (4)_Q 3 September" xfId="190"/>
    <cellStyle name="%_Acc-2008_Accounts - 17 Feb" xfId="191"/>
    <cellStyle name="%_Acc-2008_Book1" xfId="192"/>
    <cellStyle name="%_Acc-2008_Cash Control sheet - q2" xfId="193"/>
    <cellStyle name="%_Acc-2008_Copy of Analysis June 2009 audit 11 (2)" xfId="194"/>
    <cellStyle name="%_Acc-2008_Copy of Analysis June 2009 audit 11_Copy 2" xfId="195"/>
    <cellStyle name="%_Acc-2008_Dialog Telekom Plc - 31 Mar 2008 (Grouped workings - Consolidation)" xfId="196"/>
    <cellStyle name="%_Acc-2008_Kanchana 18 April" xfId="197"/>
    <cellStyle name="%_Accounts - 17 Feb" xfId="198"/>
    <cellStyle name="%_Accounts Payable Int'l Roaming - 30420060 EUR" xfId="199"/>
    <cellStyle name="%_ACCRUAL SUMMARY 2009 aging" xfId="200"/>
    <cellStyle name="%_ACCRUED OTHERS AGING - 30.6.09" xfId="201"/>
    <cellStyle name="%_AGED ACC SUMMARY June 2009" xfId="202"/>
    <cellStyle name="%_APRIL REC" xfId="203"/>
    <cellStyle name="%_APRIL REC_DTP REC WITH DBN AS AT 30.6.2009" xfId="204"/>
    <cellStyle name="%_Asset Media Forecast v2" xfId="205"/>
    <cellStyle name="%_Asset Media Forecast v2_Direct cost and Manpower (2)" xfId="206"/>
    <cellStyle name="%_Asset Media Forecast v2_Direct cost and Manpower (2) 2" xfId="207"/>
    <cellStyle name="%_Asset Media Forecast v2_Direct cost and Manpower (2) 3" xfId="208"/>
    <cellStyle name="%_Asset Media Forecast v2_Direct cost and Manpower (2)_Q 3 September" xfId="209"/>
    <cellStyle name="%_Asset Media Forecast v2_DTV Group Management Accounts - February 09" xfId="210"/>
    <cellStyle name="%_Asset Media Forecast v2_Summary" xfId="211"/>
    <cellStyle name="%_Assumptions - DVB-T-H" xfId="212"/>
    <cellStyle name="%_Assumptions - DVB-T-H_Direct cost and Manpower (2)" xfId="213"/>
    <cellStyle name="%_Assumptions - DVB-T-H_Direct cost and Manpower (2) 2" xfId="214"/>
    <cellStyle name="%_Assumptions - DVB-T-H_Direct cost and Manpower (2) 3" xfId="215"/>
    <cellStyle name="%_Assumptions - DVB-T-H_Direct cost and Manpower (2)_Q 3 September" xfId="216"/>
    <cellStyle name="%_Assumptions - DVB-T-H_DTV Group Management Accounts - February 09" xfId="217"/>
    <cellStyle name="%_Assumptions - DVB-T-H_Summary" xfId="218"/>
    <cellStyle name="%_Balance Sheet November" xfId="219"/>
    <cellStyle name="%_Base scenario" xfId="220"/>
    <cellStyle name="%_Book1" xfId="221"/>
    <cellStyle name="%_Book1 2" xfId="222"/>
    <cellStyle name="%_Book1_~3155399" xfId="223"/>
    <cellStyle name="%_Book1_~7272610" xfId="224"/>
    <cellStyle name="%_Book1_1" xfId="225"/>
    <cellStyle name="%_Book1_Accounts - 17 Feb" xfId="226"/>
    <cellStyle name="%_Book1_Book1" xfId="227"/>
    <cellStyle name="%_Book1_Cash Control sheet - q2" xfId="228"/>
    <cellStyle name="%_Book1_Copy of Analysis June 2009 audit 11 (2)" xfId="229"/>
    <cellStyle name="%_Book1_Copy of Analysis June 2009 audit 11_Copy 2" xfId="230"/>
    <cellStyle name="%_Book1_Dialog Telekom Plc - 30 Sept 2008 - PwC method (08 Nov 2008)" xfId="231"/>
    <cellStyle name="%_Book1_Dialog Telekom Plc - 31 Mar 2008 (Grouped workings - Consolidation)" xfId="232"/>
    <cellStyle name="%_Book1_Kanchana 18 April" xfId="233"/>
    <cellStyle name="%_Book2" xfId="234"/>
    <cellStyle name="%_BP '08-NOV 1 (10)" xfId="235"/>
    <cellStyle name="%_BP '08-NOV 1 (10)_DTV Revised BP - April 2009" xfId="236"/>
    <cellStyle name="%_BP '08-NOV 1 (10)-DEFERRED-Ver 2 (9)" xfId="237"/>
    <cellStyle name="%_BP '08-NOV 1 (10)-DEFERRED-Ver 2 (9) 2" xfId="238"/>
    <cellStyle name="%_BP '08-NOV 1 (10)-DEFERRED-Ver 2 (9) 3" xfId="239"/>
    <cellStyle name="%_BP '08-NOV 1 (10)-DEFERRED-Ver 2 (9) 4" xfId="240"/>
    <cellStyle name="%_BP '08-NOV 1 (10)-DEFERRED-Ver 2 (9)_~3155399" xfId="241"/>
    <cellStyle name="%_BP '08-NOV 1 (10)-DEFERRED-Ver 2 (9)_~7272610" xfId="242"/>
    <cellStyle name="%_BP '08-NOV 1 (10)-DEFERRED-Ver 2 (9)_Accounts - 17 Feb" xfId="243"/>
    <cellStyle name="%_BP '08-NOV 1 (10)-DEFERRED-Ver 2 (9)_Book1" xfId="244"/>
    <cellStyle name="%_BP '08-NOV 1 (10)-DEFERRED-Ver 2 (9)_Cash Control sheet - q2" xfId="245"/>
    <cellStyle name="%_BP '08-NOV 1 (10)-DEFERRED-Ver 2 (9)_Copy of Analysis June 2009 audit 11 (2)" xfId="246"/>
    <cellStyle name="%_BP '08-NOV 1 (10)-DEFERRED-Ver 2 (9)_Copy of Analysis June 2009 audit 11_Copy 2" xfId="247"/>
    <cellStyle name="%_BP '08-NOV 1 (10)-DEFERRED-Ver 2 (9)_Dialog Telekom Plc - 31 Mar 2008 (Grouped workings - Consolidation)" xfId="248"/>
    <cellStyle name="%_BP '08-NOV 1 (10)-DEFERRED-Ver 2 (9)_Kanchana 18 April" xfId="249"/>
    <cellStyle name="%_BP-2008 (2) DTV Revised Oct 22" xfId="250"/>
    <cellStyle name="%_Cash Control sheet - q2" xfId="251"/>
    <cellStyle name="%_CBN 30.4.2009" xfId="252"/>
    <cellStyle name="%_CBN SAT  30.4.2009" xfId="253"/>
    <cellStyle name="%_CF Working" xfId="254"/>
    <cellStyle name="%_CF Working_DBN accounts" xfId="255"/>
    <cellStyle name="%_Comparison - PWC vs Forecast- v2" xfId="256"/>
    <cellStyle name="%_Comparison - PWC vs Forecast- v2_Direct cost and Manpower (2)" xfId="257"/>
    <cellStyle name="%_Comparison - PWC vs Forecast- v2_Direct cost and Manpower (2) 2" xfId="258"/>
    <cellStyle name="%_Comparison - PWC vs Forecast- v2_Direct cost and Manpower (2) 3" xfId="259"/>
    <cellStyle name="%_Comparison - PWC vs Forecast- v2_Direct cost and Manpower (2)_Q 3 September" xfId="260"/>
    <cellStyle name="%_Comparison - PWC vs Forecast- v2_DTV Group Management Accounts - February 09" xfId="261"/>
    <cellStyle name="%_Comparison - PWC vs Forecast- v2_Summary" xfId="262"/>
    <cellStyle name="%_Comparison - PWC vs Forecast- v7" xfId="263"/>
    <cellStyle name="%_Comparison - PWC vs Forecast- v7_DTV Revised BP - April 2009" xfId="264"/>
    <cellStyle name="%_Copy of 2008 Forecast - September 2008" xfId="265"/>
    <cellStyle name="%_Copy of 2008 Forecast - September 2008 2" xfId="266"/>
    <cellStyle name="%_Copy of 2008 Forecast - September 2008 3" xfId="267"/>
    <cellStyle name="%_Copy of 2008 Forecast - September 2008_Q 3 September" xfId="268"/>
    <cellStyle name="%_Copy of Analysis June 2009 audit 11 (2)" xfId="269"/>
    <cellStyle name="%_Copy of Analysis June 2009 audit 11 1111" xfId="270"/>
    <cellStyle name="%_Copy of Analysis June 2009 audit 11_Copy 2" xfId="271"/>
    <cellStyle name="%_Copy of Copy of FS-DTV-2009" xfId="272"/>
    <cellStyle name="%_Copy of DTP REC WITH DBN -APR 10" xfId="273"/>
    <cellStyle name="%_Copy of DTP REC WITH DBN -MA10" xfId="274"/>
    <cellStyle name="%_Copy of Error Banking DTL - Dec  09 (2)" xfId="275"/>
    <cellStyle name="%_Copy of Valuation S-T-H - ver.2" xfId="276"/>
    <cellStyle name="%_Copy of Valuation S-T-H - ver.2_DTV Revised BP - April 2009" xfId="277"/>
    <cellStyle name="%_DBN accounts" xfId="278"/>
    <cellStyle name="%_DBN DTV" xfId="279"/>
    <cellStyle name="%_DBN PAYABLE 30.4.2009" xfId="280"/>
    <cellStyle name="%_DBN PAYABLE -30.6.09" xfId="281"/>
    <cellStyle name="%_DBN PAYABLE -30.6.09 2" xfId="282"/>
    <cellStyle name="%_DBN PAYABLE 31.3.2009" xfId="283"/>
    <cellStyle name="%_DBN PAYABLE FM MARCH 09" xfId="284"/>
    <cellStyle name="%_DBN RECEIVABLE 30.4.2009" xfId="285"/>
    <cellStyle name="%_DBN RECEIVABLE. FROM MAR 09" xfId="286"/>
    <cellStyle name="%_DBN RECV . FROM MAECR 09" xfId="287"/>
    <cellStyle name="%_DBN RECV . FROM MAECR 09.xls - latest" xfId="288"/>
    <cellStyle name="%_DBN Revenue-June 2009 XLS-riz (2)" xfId="289"/>
    <cellStyle name="%_DBN -updated eshari" xfId="290"/>
    <cellStyle name="%_defered tax  2008 summarized  " xfId="291"/>
    <cellStyle name="%_Dialog Telekom Plc - 30 June 2008" xfId="292"/>
    <cellStyle name="%_Dilaog Telekom Plc - 31 December 2009 (Grouped working)" xfId="293"/>
    <cellStyle name="%_DTP REC WITH DBN  -FINAL 31.3.2009" xfId="294"/>
    <cellStyle name="%_DTP REC WITH DBN AS AT 30.6.2009" xfId="295"/>
    <cellStyle name="%_DTP REC WITH DBN AS AT 31.3.2009" xfId="296"/>
    <cellStyle name="%_DTP REC WITH DBN -DEC 09" xfId="297"/>
    <cellStyle name="%_DTP REC WITH DTV -28.2.10" xfId="298"/>
    <cellStyle name="%_DTP REC WITH DTV -APRIL 09" xfId="299"/>
    <cellStyle name="%_DTP REC WITH DTV AS AT 30.4.09" xfId="300"/>
    <cellStyle name="%_DTP REC WITH DTV AS AT31.32009" xfId="301"/>
    <cellStyle name="%_DTP REC WITH DTV AS AT31.32009 2" xfId="302"/>
    <cellStyle name="%_DTP REC WITH DTV AS AT31.32009_DTP REC WITH DBN AS AT 30.6.2009" xfId="303"/>
    <cellStyle name="%_DTP REC WITH DTV -JULY 09" xfId="304"/>
    <cellStyle name="%_DTP REC WITH DTV- SEND TO SAMITH" xfId="305"/>
    <cellStyle name="%_DTV  DBN QoQ xls final xls REPORTED" xfId="306"/>
    <cellStyle name="%_DTV  FROM MARCH 09" xfId="307"/>
    <cellStyle name="%_DTV 30.4.2009" xfId="308"/>
    <cellStyle name="%_DTV BP" xfId="309"/>
    <cellStyle name="%_DTV Business  Plan 2009-11 - Restated" xfId="310"/>
    <cellStyle name="%_DTV DBN - Error Banking Entries Feb 2010 (2)" xfId="311"/>
    <cellStyle name="%_DTV DBN - Error Banking Entries Mar  2009" xfId="312"/>
    <cellStyle name="%_DTV DBN - Error Banking Entries November" xfId="313"/>
    <cellStyle name="%_DTV DBN - Error Banking Entries Sep 092009" xfId="314"/>
    <cellStyle name="%_DTV GROUP JUN 2008" xfId="315"/>
    <cellStyle name="%_DTV GROUP JUN 2008 2" xfId="316"/>
    <cellStyle name="%_DTV GROUP JUN 2008 3" xfId="317"/>
    <cellStyle name="%_DTV GROUP JUN 2008_Q 3 September" xfId="318"/>
    <cellStyle name="%_DTV Group Management Accounts - December 08 final" xfId="319"/>
    <cellStyle name="%_DTV Group Management Accounts - December 08 final 2" xfId="320"/>
    <cellStyle name="%_DTV Group Management Accounts - December 08 final 3" xfId="321"/>
    <cellStyle name="%_DTV Group Management Accounts - December 08 final 4" xfId="322"/>
    <cellStyle name="%_DTV Group Management Accounts - December 08 final_~3155399" xfId="323"/>
    <cellStyle name="%_DTV Group Management Accounts - December 08 final_~7272610" xfId="324"/>
    <cellStyle name="%_DTV Group Management Accounts - December 08 final_Accounts - 17 Feb" xfId="325"/>
    <cellStyle name="%_DTV Group Management Accounts - December 08 final_Book1" xfId="326"/>
    <cellStyle name="%_DTV Group Management Accounts - December 08 final_Cash Control sheet - q2" xfId="327"/>
    <cellStyle name="%_DTV Group Management Accounts - December 08 final_Copy of Analysis June 2009 audit 11 (2)" xfId="328"/>
    <cellStyle name="%_DTV Group Management Accounts - December 08 final_Copy of Analysis June 2009 audit 11_Copy 2" xfId="329"/>
    <cellStyle name="%_DTV Group Management Accounts - December 08 final_Dialog Telekom Plc - 31 Mar 2008 (Grouped workings - Consolidation)" xfId="330"/>
    <cellStyle name="%_DTV Group Management Accounts - December 08 final_Expenses" xfId="331"/>
    <cellStyle name="%_DTV Group Management Accounts - December 08 final_Expenses 2" xfId="332"/>
    <cellStyle name="%_DTV Group Management Accounts - December 08 final_Expenses 3" xfId="333"/>
    <cellStyle name="%_DTV Group Management Accounts - December 08 final_Expenses_Q 3 September" xfId="334"/>
    <cellStyle name="%_DTV Group Management Accounts - December 08 final_FS -DT-2008 (2)" xfId="335"/>
    <cellStyle name="%_DTV Group Management Accounts - December 08 final_FS -DT-2008 (2) 2" xfId="336"/>
    <cellStyle name="%_DTV Group Management Accounts - December 08 final_FS -DT-2008 (2) 3" xfId="337"/>
    <cellStyle name="%_DTV Group Management Accounts - December 08 final_FS -DT-2008 (2)_Q 3 September" xfId="338"/>
    <cellStyle name="%_DTV Group Management Accounts - December 08 final_Kanchana 18 April" xfId="339"/>
    <cellStyle name="%_DTV Group Management Accounts - December 08 final_Q 3 September" xfId="340"/>
    <cellStyle name="%_DTV Group Management Accounts - December 08 final_QoQ Profit and loss and Workings" xfId="341"/>
    <cellStyle name="%_DTV Group Management Accounts - December 08 final_Statutory accounts Format (4)" xfId="342"/>
    <cellStyle name="%_DTV Group Management Accounts - December 08 final_Statutory accounts Format (4) (2)" xfId="343"/>
    <cellStyle name="%_DTV Group Management Accounts - December 08 final_Statutory accounts Format (4) (2) 2" xfId="344"/>
    <cellStyle name="%_DTV Group Management Accounts - December 08 final_Statutory accounts Format (4) (2) 3" xfId="345"/>
    <cellStyle name="%_DTV Group Management Accounts - December 08 final_Statutory accounts Format (4) (2)_Q 3 September" xfId="346"/>
    <cellStyle name="%_DTV Group Management Accounts - December 08 final_Statutory accounts Format (4) 2" xfId="347"/>
    <cellStyle name="%_DTV Group Management Accounts - December 08 final_Statutory accounts Format (4) 3" xfId="348"/>
    <cellStyle name="%_DTV Group Management Accounts - December 08 final_Statutory accounts Format (4)_Q 3 September" xfId="349"/>
    <cellStyle name="%_DTV Group Management Accounts - October 08 (2)" xfId="350"/>
    <cellStyle name="%_DTV Group Management Accounts - September 08-Final (4)" xfId="351"/>
    <cellStyle name="%_DTV Group Management Accounts ver 6 - Mar 09 (2)" xfId="352"/>
    <cellStyle name="%_DTV Group Management Accounts ver 6 - Mar 09 (2) 2" xfId="353"/>
    <cellStyle name="%_DTV Group Management Accounts ver 6 - Mar 09 (2) 3" xfId="354"/>
    <cellStyle name="%_DTV Group Management Accounts ver 6 - Mar 09 (2)_Q 3 September" xfId="355"/>
    <cellStyle name="%_DTV NET REV BAL 30.4.2009" xfId="356"/>
    <cellStyle name="%_DTV Revised BP - April 2009" xfId="357"/>
    <cellStyle name="%_DTV Valuation_Feb 2008 - FINAL-RAVIN 4" xfId="358"/>
    <cellStyle name="%_DTV Valuation_Feb 2008 - FINAL-RAVIN 4_Direct cost and Manpower (2)" xfId="359"/>
    <cellStyle name="%_DTV Valuation_Feb 2008 - FINAL-RAVIN 4_Direct cost and Manpower (2) 2" xfId="360"/>
    <cellStyle name="%_DTV Valuation_Feb 2008 - FINAL-RAVIN 4_Direct cost and Manpower (2) 3" xfId="361"/>
    <cellStyle name="%_DTV Valuation_Feb 2008 - FINAL-RAVIN 4_Direct cost and Manpower (2)_Q 3 September" xfId="362"/>
    <cellStyle name="%_DTV Valuation_Feb 2008 - FINAL-RAVIN 4_DTV Group Management Accounts - February 09" xfId="363"/>
    <cellStyle name="%_DTV Valuation_Feb 2008 - FINAL-RAVIN 4_Summary" xfId="364"/>
    <cellStyle name="%_DTV Valuation_Feb 2008 (Final)" xfId="365"/>
    <cellStyle name="%_DTV Valuation_Feb 2008 (Final)_Direct cost and Manpower (2)" xfId="366"/>
    <cellStyle name="%_DTV Valuation_Feb 2008 (Final)_Direct cost and Manpower (2) 2" xfId="367"/>
    <cellStyle name="%_DTV Valuation_Feb 2008 (Final)_Direct cost and Manpower (2) 3" xfId="368"/>
    <cellStyle name="%_DTV Valuation_Feb 2008 (Final)_Direct cost and Manpower (2)_Q 3 September" xfId="369"/>
    <cellStyle name="%_DTV Valuation_Feb 2008 (Final)_DTV Group Management Accounts - February 09" xfId="370"/>
    <cellStyle name="%_DTV Valuation_Feb 2008 (Final)_Summary" xfId="371"/>
    <cellStyle name="%_DTV Valuation_Jan 2008 (Final)" xfId="372"/>
    <cellStyle name="%_DTV Valuation_Jan 2008 (Final)_Direct cost and Manpower (2)" xfId="373"/>
    <cellStyle name="%_DTV Valuation_Jan 2008 (Final)_Direct cost and Manpower (2) 2" xfId="374"/>
    <cellStyle name="%_DTV Valuation_Jan 2008 (Final)_Direct cost and Manpower (2) 3" xfId="375"/>
    <cellStyle name="%_DTV Valuation_Jan 2008 (Final)_Direct cost and Manpower (2)_Q 3 September" xfId="376"/>
    <cellStyle name="%_DTV Valuation_Jan 2008 (Final)_DTV Group Management Accounts - February 09" xfId="377"/>
    <cellStyle name="%_DTV Valuation_Jan 2008 (Final)_Summary" xfId="378"/>
    <cellStyle name="%_DTV VENDOR WITH AGING SEP 09" xfId="379"/>
    <cellStyle name="%_DTV-Vendor Age Analysis-31st Dec" xfId="380"/>
    <cellStyle name="%_Entry checklist -December " xfId="381"/>
    <cellStyle name="%_Entry checklist -November 08 " xfId="382"/>
    <cellStyle name="%_Error Banking - Jan 2010" xfId="383"/>
    <cellStyle name="%_Error Banking DTL - Jan  09" xfId="384"/>
    <cellStyle name="%_Error Banking DTL - Jan 09" xfId="385"/>
    <cellStyle name="%_Error Banking DTL - Mar  10" xfId="386"/>
    <cellStyle name="%_Error Banking DTL, DTV Nov 08" xfId="387"/>
    <cellStyle name="%_Error Banking DTL,DTV- Dec 08" xfId="388"/>
    <cellStyle name="%_Error Banking DTL,DTV Jan 2009" xfId="389"/>
    <cellStyle name="%_Error Banking DTLDTV-Feb 09" xfId="390"/>
    <cellStyle name="%_Error Banking Entries Aug 2009" xfId="391"/>
    <cellStyle name="%_Error Banking Entries Dec 2009" xfId="392"/>
    <cellStyle name="%_Error Banking Entries July 2009" xfId="393"/>
    <cellStyle name="%_Error Banking Entries Jun  09" xfId="394"/>
    <cellStyle name="%_Error Banking Entries Sep 2009" xfId="395"/>
    <cellStyle name="%_Expenses" xfId="396"/>
    <cellStyle name="%_Expenses 2" xfId="397"/>
    <cellStyle name="%_Expenses 3" xfId="398"/>
    <cellStyle name="%_Expenses_Q 3 September" xfId="399"/>
    <cellStyle name="%_Feb - REC (5)" xfId="400"/>
    <cellStyle name="%_FINAL SET-OFF 5.xls -ISP" xfId="401"/>
    <cellStyle name="%_Forecast June 2008-V1-NEW-v6  (5)" xfId="402"/>
    <cellStyle name="%_Forecast June 2008-V1-NEW-v6  (5) 2" xfId="403"/>
    <cellStyle name="%_Forecast June 2008-V1-NEW-v6  (5) 3" xfId="404"/>
    <cellStyle name="%_Forecast June 2008-V1-NEW-v6  (5) 4" xfId="405"/>
    <cellStyle name="%_Forecast June 2008-V1-NEW-v6  (5)_~3155399" xfId="406"/>
    <cellStyle name="%_Forecast June 2008-V1-NEW-v6  (5)_~7272610" xfId="407"/>
    <cellStyle name="%_Forecast June 2008-V1-NEW-v6  (5)_Accounts - 17 Feb" xfId="408"/>
    <cellStyle name="%_Forecast June 2008-V1-NEW-v6  (5)_Book1" xfId="409"/>
    <cellStyle name="%_Forecast June 2008-V1-NEW-v6  (5)_Cash Control sheet - q2" xfId="410"/>
    <cellStyle name="%_Forecast June 2008-V1-NEW-v6  (5)_Copy of Analysis June 2009 audit 11 (2)" xfId="411"/>
    <cellStyle name="%_Forecast June 2008-V1-NEW-v6  (5)_Copy of Analysis June 2009 audit 11_Copy 2" xfId="412"/>
    <cellStyle name="%_Forecast June 2008-V1-NEW-v6  (5)_Dialog Telekom Plc - 31 Mar 2008 (Grouped workings - Consolidation)" xfId="413"/>
    <cellStyle name="%_Forecast June 2008-V1-NEW-v6  (5)_Expenses" xfId="414"/>
    <cellStyle name="%_Forecast June 2008-V1-NEW-v6  (5)_Expenses 2" xfId="415"/>
    <cellStyle name="%_Forecast June 2008-V1-NEW-v6  (5)_Expenses 3" xfId="416"/>
    <cellStyle name="%_Forecast June 2008-V1-NEW-v6  (5)_Expenses_Q 3 September" xfId="417"/>
    <cellStyle name="%_Forecast June 2008-V1-NEW-v6  (5)_FS -DT-2008 (2)" xfId="418"/>
    <cellStyle name="%_Forecast June 2008-V1-NEW-v6  (5)_FS -DT-2008 (2) 2" xfId="419"/>
    <cellStyle name="%_Forecast June 2008-V1-NEW-v6  (5)_FS -DT-2008 (2) 3" xfId="420"/>
    <cellStyle name="%_Forecast June 2008-V1-NEW-v6  (5)_FS -DT-2008 (2)_Q 3 September" xfId="421"/>
    <cellStyle name="%_Forecast June 2008-V1-NEW-v6  (5)_Kanchana 18 April" xfId="422"/>
    <cellStyle name="%_Forecast June 2008-V1-NEW-v6  (5)_Q 3 September" xfId="423"/>
    <cellStyle name="%_Forecast June 2008-V1-NEW-v6  (5)_QoQ Profit and loss and Workings" xfId="424"/>
    <cellStyle name="%_Forecast June 2008-V1-NEW-v6  (5)_Statutory accounts Format (4)" xfId="425"/>
    <cellStyle name="%_Forecast June 2008-V1-NEW-v6  (5)_Statutory accounts Format (4) (2)" xfId="426"/>
    <cellStyle name="%_Forecast June 2008-V1-NEW-v6  (5)_Statutory accounts Format (4) (2) 2" xfId="427"/>
    <cellStyle name="%_Forecast June 2008-V1-NEW-v6  (5)_Statutory accounts Format (4) (2) 3" xfId="428"/>
    <cellStyle name="%_Forecast June 2008-V1-NEW-v6  (5)_Statutory accounts Format (4) (2)_Q 3 September" xfId="429"/>
    <cellStyle name="%_Forecast June 2008-V1-NEW-v6  (5)_Statutory accounts Format (4) 2" xfId="430"/>
    <cellStyle name="%_Forecast June 2008-V1-NEW-v6  (5)_Statutory accounts Format (4) 3" xfId="431"/>
    <cellStyle name="%_Forecast June 2008-V1-NEW-v6  (5)_Statutory accounts Format (4)_Q 3 September" xfId="432"/>
    <cellStyle name="%_Forecast June 2008-V1-NEW-v6 (A) " xfId="433"/>
    <cellStyle name="%_Forecast June 2008-V1-NEW-v6 (A)  2" xfId="434"/>
    <cellStyle name="%_Forecast June 2008-V1-NEW-v6 (A)  3" xfId="435"/>
    <cellStyle name="%_Forecast June 2008-V1-NEW-v6 (A) _Q 3 September" xfId="436"/>
    <cellStyle name="%_Forecast June 2008-V1-NEW-v7 " xfId="437"/>
    <cellStyle name="%_Forecast June 2008-V1-NEW-v7 _DTV Revised BP - April 2009" xfId="438"/>
    <cellStyle name="%_FS -DT-2008" xfId="439"/>
    <cellStyle name="%_FS -DT-2008 (2)" xfId="440"/>
    <cellStyle name="%_FS -DT-2008 (2) xls- DRAFT QTR 1" xfId="441"/>
    <cellStyle name="%_FS -DT-2008 (2) xls- DRAFT QTR 1 (2)" xfId="442"/>
    <cellStyle name="%_FS -DT-2008 (2) xls- DRAFT QTR 1 (3)" xfId="443"/>
    <cellStyle name="%_FS -DT-2008 (2) xls- DRAFT QTR 1 (4)" xfId="444"/>
    <cellStyle name="%_FS -DT-2008 (3)" xfId="445"/>
    <cellStyle name="%_FS Q 2 2010" xfId="446"/>
    <cellStyle name="%_Grouped TB December 2008" xfId="447"/>
    <cellStyle name="%_Grouped TB December 2008_DBN accounts" xfId="448"/>
    <cellStyle name="%_GSM Revenue Forecast 2008 Final (3)" xfId="449"/>
    <cellStyle name="%_inter company 2008" xfId="450"/>
    <cellStyle name="%_inter company 2008 2" xfId="451"/>
    <cellStyle name="%_inter company 2008_~3155399" xfId="452"/>
    <cellStyle name="%_inter company 2008_Accounts - 17 Feb" xfId="453"/>
    <cellStyle name="%_inter company 2008_Book1" xfId="454"/>
    <cellStyle name="%_inter company 2008_Cash Control sheet - q2" xfId="455"/>
    <cellStyle name="%_inter company 2008_Copy of Analysis June 2009 audit 11 (2)" xfId="456"/>
    <cellStyle name="%_inter company 2008_Copy of Analysis June 2009 audit 11_Copy 2" xfId="457"/>
    <cellStyle name="%_inter company 2008_Dialog Telekom Plc - 31 Mar 2008 (Grouped workings - Consolidation)" xfId="458"/>
    <cellStyle name="%_inter company 2008_Kanchana 18 April" xfId="459"/>
    <cellStyle name="%_Investor database 2007" xfId="460"/>
    <cellStyle name="%_Investor database 2007 2" xfId="461"/>
    <cellStyle name="%_Investor database 2007 3" xfId="462"/>
    <cellStyle name="%_Investor database 2007_~3155399" xfId="463"/>
    <cellStyle name="%_Investor database 2007_Accounts - 17 Feb" xfId="464"/>
    <cellStyle name="%_Investor database 2007_Book1" xfId="465"/>
    <cellStyle name="%_Investor database 2007_Cash Control sheet - q2" xfId="466"/>
    <cellStyle name="%_Investor database 2007_Copy of Analysis June 2009 audit 11 (2)" xfId="467"/>
    <cellStyle name="%_Investor database 2007_Copy of Analysis June 2009 audit 11_Copy 2" xfId="468"/>
    <cellStyle name="%_Investor database 2007_Dialog Telekom Plc - 31 Mar 2008 (Grouped workings - Consolidation)" xfId="469"/>
    <cellStyle name="%_Investor database 2007_Kanchana 18 April" xfId="470"/>
    <cellStyle name="%_INVOICE LIST  31.3.2009" xfId="471"/>
    <cellStyle name="%_Manual Journal entries December 2009" xfId="472"/>
    <cellStyle name="%_Manual Journal entries December 2009_DBN accounts" xfId="473"/>
    <cellStyle name="%_MOST UPDATED SCHEDULE- JUNE -11.7.2009" xfId="474"/>
    <cellStyle name="%_PL" xfId="475"/>
    <cellStyle name="%_PL 2" xfId="476"/>
    <cellStyle name="%_PL 3" xfId="477"/>
    <cellStyle name="%_PL_Q 3 September" xfId="478"/>
    <cellStyle name="%_PPE Note from01.01.2009 to 31.12.2009new" xfId="479"/>
    <cellStyle name="%_Prov for Insurance ." xfId="480"/>
    <cellStyle name="%_Q 4 December Final_02" xfId="481"/>
    <cellStyle name="%_q1_quarter_2008" xfId="482"/>
    <cellStyle name="%_q1_quarter_2008 2" xfId="483"/>
    <cellStyle name="%_q1_quarter_2008_Cash Control sheet - q2" xfId="484"/>
    <cellStyle name="%_QoQ Profit and loss and Workings" xfId="485"/>
    <cellStyle name="%_REC  BEW  DBN -DT Final" xfId="486"/>
    <cellStyle name="%_REC  BEW  DBN -DT Final (5)" xfId="487"/>
    <cellStyle name="%_REC  BEW  DBN -DT Final_1" xfId="488"/>
    <cellStyle name="%_REC  BEW  DBN -DTL (2)Jan (2) (2)" xfId="489"/>
    <cellStyle name="%_REC  BEW  DBN -DTL (2)Jan (4)" xfId="490"/>
    <cellStyle name="%_REC EITH DBN SEP 09" xfId="491"/>
    <cellStyle name="%_rec june dbn" xfId="492"/>
    <cellStyle name="%_rec june dbn xls - shamali check" xfId="493"/>
    <cellStyle name="%_Reconsiliations for Q-3 Stat. Accounts" xfId="494"/>
    <cellStyle name="%_Revenue net of NBT working" xfId="495"/>
    <cellStyle name="%_Revenue net of NBT working_Q 3 September" xfId="496"/>
    <cellStyle name="%_samith -dtv balance as at31.3.2009" xfId="497"/>
    <cellStyle name="%_SCHEDULE FROM DEC" xfId="498"/>
    <cellStyle name="%_SCHEDULE FROM DEC -104886" xfId="499"/>
    <cellStyle name="%_Stat accounts (2)" xfId="500"/>
    <cellStyle name="%_Statutory accounts Format (4)" xfId="501"/>
    <cellStyle name="%_Statutory accounts Format (4) (2)" xfId="502"/>
    <cellStyle name="%_Statutory accounts Format (4) (2) 2" xfId="503"/>
    <cellStyle name="%_Statutory accounts Format (4) (2) 3" xfId="504"/>
    <cellStyle name="%_Statutory accounts Format (4) (2)_Q 3 September" xfId="505"/>
    <cellStyle name="%_Statutory accounts Format (4) 2" xfId="506"/>
    <cellStyle name="%_Statutory accounts Format (4) 3" xfId="507"/>
    <cellStyle name="%_Statutory accounts Format (4)_Q 3 September" xfId="508"/>
    <cellStyle name="%_statutory Accounts September 2009 (3) with OFN penalties (2) (2)" xfId="509"/>
    <cellStyle name="%_statutory Accounts September 2009 (3) with OFN penalties (2) (2)_DBN accounts" xfId="510"/>
    <cellStyle name="%_Summary" xfId="511"/>
    <cellStyle name="%_Sunethra" xfId="512"/>
    <cellStyle name="%_Sunethra_1" xfId="513"/>
    <cellStyle name="%_TB's" xfId="514"/>
    <cellStyle name="%_TB's 2" xfId="515"/>
    <cellStyle name="%_TB's 3" xfId="516"/>
    <cellStyle name="%_TB's_Q 3 September" xfId="517"/>
    <cellStyle name="%_Thushara" xfId="518"/>
    <cellStyle name="%_thushari (2)" xfId="519"/>
    <cellStyle name="%_thushari (2)_ACCRUED OTHERS AGING - 30.6.09" xfId="520"/>
    <cellStyle name="%_thushari (2)_MOST UPDATED SCHEDULE- JUNE -11.7.2009" xfId="521"/>
    <cellStyle name="%_TMB" xfId="522"/>
    <cellStyle name="%_TMI Lanka pvt ltd 31 03 09 (3)" xfId="523"/>
    <cellStyle name="%_TMI Lanka pvt ltd 31 03 09 (3)_DTP REC WITH DBN AS AT 30.6.2009" xfId="524"/>
    <cellStyle name="%_VENDOR EXTRACTS MAR 09 FINAL" xfId="525"/>
    <cellStyle name="%_VENDOR EXTRACTS MAR 09 FINAL 2" xfId="526"/>
    <cellStyle name="%_VENDOR EXTRACTS MAR 09 FINAL_Cash Control sheet - q2" xfId="527"/>
    <cellStyle name="%_VENDOR EXTRACTS MAR 09 FINAL_Copy of Analysis June 2009 audit 11 (2)" xfId="528"/>
    <cellStyle name="%_VENDOR EXTRACTS MAR 09 FINAL_Copy of Analysis June 2009 audit 11_Copy 2" xfId="529"/>
    <cellStyle name="%_VENDOR EXTRACTS MAR 09 FINAL_DBN PAYABLE FM MARCH 09" xfId="530"/>
    <cellStyle name="%_VENDOR EXTRACTS MAR 09 FINAL_DTP REC WITH DBN AS AT 30.6.2009" xfId="531"/>
    <cellStyle name="%_VENDOR EXTRACTS MAR 09 FINAL_MOST UPDATED SCHEDULE- JUNE -11.7.2009" xfId="532"/>
    <cellStyle name="%_WiMax_Deployment_Progress_Report" xfId="533"/>
    <cellStyle name="******************************************" xfId="534"/>
    <cellStyle name="?Q\?1@" xfId="535"/>
    <cellStyle name="?Q\?1@ 2" xfId="536"/>
    <cellStyle name="?Q\?1@ 3" xfId="537"/>
    <cellStyle name="?Q\?1@ 4" xfId="538"/>
    <cellStyle name="?Q\?1@_Accounts - 17 Feb" xfId="539"/>
    <cellStyle name="_2006-FS(Q4)-DTL" xfId="540"/>
    <cellStyle name="_2006-FS(Q4)-DTL 2" xfId="541"/>
    <cellStyle name="_2006-FS(Q4)-DTL 3" xfId="542"/>
    <cellStyle name="_2006-FS(Q4)-DTL_2008-DTP" xfId="543"/>
    <cellStyle name="_2006-FS(Q4)-DTL_2008-DTP 2" xfId="544"/>
    <cellStyle name="_2006-FS(Q4)-DTL_2008-DTP_Cash Control sheet - q2" xfId="545"/>
    <cellStyle name="_2006-FS(Q4)-DTL_2008-DTP_Dialog Telekom Plc - 31 Mar 2008 (Grouped workings - Consolidation)" xfId="546"/>
    <cellStyle name="_2006-FS(Q4)-DTL_Copy of Analysis June 2009 audit 11 1111" xfId="547"/>
    <cellStyle name="_2006-FS(Q4)-DTL_Copy of Copy of FS-DTV-2009" xfId="548"/>
    <cellStyle name="_2006-FS(Q4)-DTL_Dialog Telekom Plc - 30 June 2008" xfId="549"/>
    <cellStyle name="_2006-FS(Q4)-DTL_Dialog Telekom Plc - 30 Sept 2008 - PwC method (08 Nov 2008)" xfId="550"/>
    <cellStyle name="_2006-FS(Q4)-DTL_Dialog Telekom Plc - 30 Sept 2008 - PwC method (08 Nov 2008) 2" xfId="551"/>
    <cellStyle name="_2006-FS(Q4)-DTL_Dialog Telekom Plc - 30 Sept 2008 - PwC method (08 Nov 2008)_Cash Control sheet - q2" xfId="552"/>
    <cellStyle name="_2006-FS(Q4)-DTL_Dilaog Telekom Plc - 31 December 2009 (Grouped working)" xfId="553"/>
    <cellStyle name="_2006-FS(Q4)-DTL_Expenses" xfId="554"/>
    <cellStyle name="_2006-FS(Q4)-DTL_Expenses 2" xfId="555"/>
    <cellStyle name="_2006-FS(Q4)-DTL_Expenses 3" xfId="556"/>
    <cellStyle name="_2006-FS(Q4)-DTL_Expenses_Q 3 September" xfId="557"/>
    <cellStyle name="_2006-FS(Q4)-DTL_FS -DT-2008 (2)" xfId="558"/>
    <cellStyle name="_2006-FS(Q4)-DTL_FS -DT-2008 (2) 2" xfId="559"/>
    <cellStyle name="_2006-FS(Q4)-DTL_FS -DT-2008 (2) 3" xfId="560"/>
    <cellStyle name="_2006-FS(Q4)-DTL_FS -DT-2008 (2)_Q 3 September" xfId="561"/>
    <cellStyle name="_2006-FS(Q4)-DTL_Kanchana 18 April" xfId="562"/>
    <cellStyle name="_2006-FS(Q4)-DTL_Kanchana 18 April 2" xfId="563"/>
    <cellStyle name="_2006-FS(Q4)-DTL_Kanchana 18 April_Cash Control sheet - q2" xfId="564"/>
    <cellStyle name="_2006-FS(Q4)-DTL_PPE Note as per client" xfId="565"/>
    <cellStyle name="_2006-FS(Q4)-DTL_Q 3 September" xfId="566"/>
    <cellStyle name="_2006-FS(Q4)-DTL_q1_quarter_2008" xfId="567"/>
    <cellStyle name="_2006-FS(Q4)-DTL_q1_quarter_2008 2" xfId="568"/>
    <cellStyle name="_2006-FS(Q4)-DTL_q1_quarter_2008_Cash Control sheet - q2" xfId="569"/>
    <cellStyle name="_2006-FS(Q4)-DTL_QoQ Profit and loss and Workings" xfId="570"/>
    <cellStyle name="_2006-FS(Q4)-DTL_Statutory accounts Format (4)" xfId="571"/>
    <cellStyle name="_2006-FS(Q4)-DTL_Statutory accounts Format (4) (2)" xfId="572"/>
    <cellStyle name="_2006-FS(Q4)-DTL_Statutory accounts Format (4) (2) 2" xfId="573"/>
    <cellStyle name="_2006-FS(Q4)-DTL_Statutory accounts Format (4) (2) 3" xfId="574"/>
    <cellStyle name="_2006-FS(Q4)-DTL_Statutory accounts Format (4) (2)_Q 3 September" xfId="575"/>
    <cellStyle name="_2006-FS(Q4)-DTL_Statutory accounts Format (4) 2" xfId="576"/>
    <cellStyle name="_2006-FS(Q4)-DTL_Statutory accounts Format (4) 3" xfId="577"/>
    <cellStyle name="_2006-FS(Q4)-DTL_Statutory accounts Format (4)_Q 3 September" xfId="578"/>
    <cellStyle name="_2006-FS-DTL" xfId="579"/>
    <cellStyle name="_2006-FS-DTL 2" xfId="580"/>
    <cellStyle name="_2006-FS-DTL 3" xfId="581"/>
    <cellStyle name="_2006-FS-DTL_2008-DTP" xfId="582"/>
    <cellStyle name="_2006-FS-DTL_2008-DTP 2" xfId="583"/>
    <cellStyle name="_2006-FS-DTL_2008-DTP_Cash Control sheet - q2" xfId="584"/>
    <cellStyle name="_2006-FS-DTL_2008-DTP_Dialog Telekom Plc - 31 Mar 2008 (Grouped workings - Consolidation)" xfId="585"/>
    <cellStyle name="_2006-FS-DTL_Copy of Analysis June 2009 audit 11 1111" xfId="586"/>
    <cellStyle name="_2006-FS-DTL_Copy of Copy of FS-DTV-2009" xfId="587"/>
    <cellStyle name="_2006-FS-DTL_Dialog Telekom Plc - 30 June 2008" xfId="588"/>
    <cellStyle name="_2006-FS-DTL_Dialog Telekom Plc - 30 Sept 2008 - PwC method (08 Nov 2008)" xfId="589"/>
    <cellStyle name="_2006-FS-DTL_Dialog Telekom Plc - 30 Sept 2008 - PwC method (08 Nov 2008) 2" xfId="590"/>
    <cellStyle name="_2006-FS-DTL_Dialog Telekom Plc - 30 Sept 2008 - PwC method (08 Nov 2008)_Cash Control sheet - q2" xfId="591"/>
    <cellStyle name="_2006-FS-DTL_Dilaog Telekom Plc - 31 December 2009 (Grouped working)" xfId="592"/>
    <cellStyle name="_2006-FS-DTL_Expenses" xfId="593"/>
    <cellStyle name="_2006-FS-DTL_Expenses 2" xfId="594"/>
    <cellStyle name="_2006-FS-DTL_Expenses 3" xfId="595"/>
    <cellStyle name="_2006-FS-DTL_Expenses_Q 3 September" xfId="596"/>
    <cellStyle name="_2006-FS-DTL_FS -DT-2008 (2)" xfId="597"/>
    <cellStyle name="_2006-FS-DTL_FS -DT-2008 (2) 2" xfId="598"/>
    <cellStyle name="_2006-FS-DTL_FS -DT-2008 (2) 3" xfId="599"/>
    <cellStyle name="_2006-FS-DTL_FS -DT-2008 (2)_Q 3 September" xfId="600"/>
    <cellStyle name="_2006-FS-DTL_Kanchana 18 April" xfId="601"/>
    <cellStyle name="_2006-FS-DTL_Kanchana 18 April 2" xfId="602"/>
    <cellStyle name="_2006-FS-DTL_Kanchana 18 April_Cash Control sheet - q2" xfId="603"/>
    <cellStyle name="_2006-FS-DTL_PPE Note as per client" xfId="604"/>
    <cellStyle name="_2006-FS-DTL_Q 3 September" xfId="605"/>
    <cellStyle name="_2006-FS-DTL_q1_quarter_2008" xfId="606"/>
    <cellStyle name="_2006-FS-DTL_q1_quarter_2008 2" xfId="607"/>
    <cellStyle name="_2006-FS-DTL_q1_quarter_2008_Cash Control sheet - q2" xfId="608"/>
    <cellStyle name="_2006-FS-DTL_QoQ Profit and loss and Workings" xfId="609"/>
    <cellStyle name="_2006-FS-DTL_Statutory accounts Format (4)" xfId="610"/>
    <cellStyle name="_2006-FS-DTL_Statutory accounts Format (4) (2)" xfId="611"/>
    <cellStyle name="_2006-FS-DTL_Statutory accounts Format (4) (2) 2" xfId="612"/>
    <cellStyle name="_2006-FS-DTL_Statutory accounts Format (4) (2) 3" xfId="613"/>
    <cellStyle name="_2006-FS-DTL_Statutory accounts Format (4) (2)_Q 3 September" xfId="614"/>
    <cellStyle name="_2006-FS-DTL_Statutory accounts Format (4) 2" xfId="615"/>
    <cellStyle name="_2006-FS-DTL_Statutory accounts Format (4) 3" xfId="616"/>
    <cellStyle name="_2006-FS-DTL_Statutory accounts Format (4)_Q 3 September" xfId="617"/>
    <cellStyle name="_2007-CA-DTP" xfId="618"/>
    <cellStyle name="_2007-CA-DTP_2008-DTP" xfId="619"/>
    <cellStyle name="_2007-CA-DTP_2008-DTP 2" xfId="620"/>
    <cellStyle name="_2007-CA-DTP_2008-DTP_Cash Control sheet - q2" xfId="621"/>
    <cellStyle name="_2007-CA-DTP_2008-DTP_Dialog Telekom Plc - 31 Mar 2008 (Grouped workings - Consolidation)" xfId="622"/>
    <cellStyle name="_2007-CA-DTP_Dilaog Telekom Plc - 31 December 2009 (Grouped working)" xfId="623"/>
    <cellStyle name="_2007-CA-DTP_PPE Note as per client" xfId="624"/>
    <cellStyle name="_2007-FS(Q1)-AM (2)" xfId="625"/>
    <cellStyle name="_2007-FS(Q1)-AM (2) 2" xfId="626"/>
    <cellStyle name="_2007-FS(Q1)-AM (2) 3" xfId="627"/>
    <cellStyle name="_2007-FS(Q1)-AM (2)_2008-DTP" xfId="628"/>
    <cellStyle name="_2007-FS(Q1)-AM (2)_2008-DTP 2" xfId="629"/>
    <cellStyle name="_2007-FS(Q1)-AM (2)_2008-DTP_Cash Control sheet - q2" xfId="630"/>
    <cellStyle name="_2007-FS(Q1)-AM (2)_2008-DTP_Dialog Telekom Plc - 31 Mar 2008 (Grouped workings - Consolidation)" xfId="631"/>
    <cellStyle name="_2007-FS(Q1)-AM (2)_Copy of Analysis June 2009 audit 11 1111" xfId="632"/>
    <cellStyle name="_2007-FS(Q1)-AM (2)_Copy of Copy of FS-DTV-2009" xfId="633"/>
    <cellStyle name="_2007-FS(Q1)-AM (2)_Dialog Telekom Plc - 30 June 2008" xfId="634"/>
    <cellStyle name="_2007-FS(Q1)-AM (2)_Dialog Telekom Plc - 30 Sept 2008 - PwC method (08 Nov 2008)" xfId="635"/>
    <cellStyle name="_2007-FS(Q1)-AM (2)_Dialog Telekom Plc - 30 Sept 2008 - PwC method (08 Nov 2008) 2" xfId="636"/>
    <cellStyle name="_2007-FS(Q1)-AM (2)_Dialog Telekom Plc - 30 Sept 2008 - PwC method (08 Nov 2008)_Cash Control sheet - q2" xfId="637"/>
    <cellStyle name="_2007-FS(Q1)-AM (2)_Dilaog Telekom Plc - 31 December 2009 (Grouped working)" xfId="638"/>
    <cellStyle name="_2007-FS(Q1)-AM (2)_Kanchana 18 April" xfId="639"/>
    <cellStyle name="_2007-FS(Q1)-AM (2)_Kanchana 18 April 2" xfId="640"/>
    <cellStyle name="_2007-FS(Q1)-AM (2)_Kanchana 18 April_Cash Control sheet - q2" xfId="641"/>
    <cellStyle name="_2007-FS(Q1)-AM (2)_PPE Note as per client" xfId="642"/>
    <cellStyle name="_2007-FS(Q1)-AM (2)_Q 3 September" xfId="643"/>
    <cellStyle name="_2007-FS(Q1)-AM After Entry" xfId="644"/>
    <cellStyle name="_2007-FS(Q1)-AM After Entry 2" xfId="645"/>
    <cellStyle name="_2007-FS(Q1)-AM After Entry 3" xfId="646"/>
    <cellStyle name="_2007-FS(Q1)-AM After Entry_2008-DTP" xfId="647"/>
    <cellStyle name="_2007-FS(Q1)-AM After Entry_2008-DTP 2" xfId="648"/>
    <cellStyle name="_2007-FS(Q1)-AM After Entry_2008-DTP_Cash Control sheet - q2" xfId="649"/>
    <cellStyle name="_2007-FS(Q1)-AM After Entry_2008-DTP_Dialog Telekom Plc - 31 Mar 2008 (Grouped workings - Consolidation)" xfId="650"/>
    <cellStyle name="_2007-FS(Q1)-AM After Entry_Copy of Analysis June 2009 audit 11 1111" xfId="651"/>
    <cellStyle name="_2007-FS(Q1)-AM After Entry_Copy of Copy of FS-DTV-2009" xfId="652"/>
    <cellStyle name="_2007-FS(Q1)-AM After Entry_Details 2Q 2009" xfId="653"/>
    <cellStyle name="_2007-FS(Q1)-AM After Entry_Dialog Telekom Plc - 30 June 2008" xfId="654"/>
    <cellStyle name="_2007-FS(Q1)-AM After Entry_Dialog Telekom Plc - 30 Sept 2008 - PwC method (08 Nov 2008)" xfId="655"/>
    <cellStyle name="_2007-FS(Q1)-AM After Entry_Dialog Telekom Plc - 30 Sept 2008 - PwC method (08 Nov 2008) 2" xfId="656"/>
    <cellStyle name="_2007-FS(Q1)-AM After Entry_Dialog Telekom Plc - 30 Sept 2008 - PwC method (08 Nov 2008)_Cash Control sheet - q2" xfId="657"/>
    <cellStyle name="_2007-FS(Q1)-AM After Entry_Dilaog Telekom Plc - 31 December 2009 (Grouped working)" xfId="658"/>
    <cellStyle name="_2007-FS(Q1)-AM After Entry_Kanchana 18 April" xfId="659"/>
    <cellStyle name="_2007-FS(Q1)-AM After Entry_Kanchana 18 April 2" xfId="660"/>
    <cellStyle name="_2007-FS(Q1)-AM After Entry_Kanchana 18 April_Cash Control sheet - q2" xfId="661"/>
    <cellStyle name="_2007-FS(Q1)-AM After Entry_PPE Note as per client" xfId="662"/>
    <cellStyle name="_2007-FS(Q1)-AM After Entry_Q 3 September" xfId="663"/>
    <cellStyle name="_2007-FS(Q2)-AM" xfId="664"/>
    <cellStyle name="_2007-FS(Q2)-AM 2" xfId="665"/>
    <cellStyle name="_2007-FS(Q2)-AM 3" xfId="666"/>
    <cellStyle name="_2007-FS(Q2)-AM_2008-DTP" xfId="667"/>
    <cellStyle name="_2007-FS(Q2)-AM_2008-DTP 2" xfId="668"/>
    <cellStyle name="_2007-FS(Q2)-AM_2008-DTP_Cash Control sheet - q2" xfId="669"/>
    <cellStyle name="_2007-FS(Q2)-AM_2008-DTP_Dialog Telekom Plc - 31 Mar 2008 (Grouped workings - Consolidation)" xfId="670"/>
    <cellStyle name="_2007-FS(Q2)-AM_Copy of Analysis June 2009 audit 11 1111" xfId="671"/>
    <cellStyle name="_2007-FS(Q2)-AM_Copy of Copy of FS-DTV-2009" xfId="672"/>
    <cellStyle name="_2007-FS(Q2)-AM_Dialog Telekom Plc - 30 June 2008" xfId="673"/>
    <cellStyle name="_2007-FS(Q2)-AM_Dialog Telekom Plc - 30 Sept 2008 - PwC method (08 Nov 2008)" xfId="674"/>
    <cellStyle name="_2007-FS(Q2)-AM_Dialog Telekom Plc - 30 Sept 2008 - PwC method (08 Nov 2008) 2" xfId="675"/>
    <cellStyle name="_2007-FS(Q2)-AM_Dialog Telekom Plc - 30 Sept 2008 - PwC method (08 Nov 2008)_Cash Control sheet - q2" xfId="676"/>
    <cellStyle name="_2007-FS(Q2)-AM_Dilaog Telekom Plc - 31 December 2009 (Grouped working)" xfId="677"/>
    <cellStyle name="_2007-FS(Q2)-AM_Kanchana 18 April" xfId="678"/>
    <cellStyle name="_2007-FS(Q2)-AM_Kanchana 18 April 2" xfId="679"/>
    <cellStyle name="_2007-FS(Q2)-AM_Kanchana 18 April_Cash Control sheet - q2" xfId="680"/>
    <cellStyle name="_2007-FS(Q2)-AM_PPE Note as per client" xfId="681"/>
    <cellStyle name="_2007-FS(Q2)-AM_Q 3 September" xfId="682"/>
    <cellStyle name="_2007-FS(Q2)-AM_q1_quarter_2008" xfId="683"/>
    <cellStyle name="_2007-FS(Q2)-AM_q1_quarter_2008 2" xfId="684"/>
    <cellStyle name="_2007-FS(Q2)-AM_q1_quarter_2008_Cash Control sheet - q2" xfId="685"/>
    <cellStyle name="_2007-FS(Q4)-DTv- 6.2.08" xfId="686"/>
    <cellStyle name="_2007-FS(Q4)-DTv- 6.2.08 2" xfId="687"/>
    <cellStyle name="_2007-FS(Q4)-DTv- 6.2.08 3" xfId="688"/>
    <cellStyle name="_2007-FS(Q4)-DTv- 6.2.08_2008-DTP" xfId="689"/>
    <cellStyle name="_2007-FS(Q4)-DTv- 6.2.08_2008-DTP 2" xfId="690"/>
    <cellStyle name="_2007-FS(Q4)-DTv- 6.2.08_2008-DTP_Cash Control sheet - q2" xfId="691"/>
    <cellStyle name="_2007-FS(Q4)-DTv- 6.2.08_2008-DTP_Dialog Telekom Plc - 31 Mar 2008 (Grouped workings - Consolidation)" xfId="692"/>
    <cellStyle name="_2007-FS(Q4)-DTv- 6.2.08_Copy of Analysis June 2009 audit 11 1111" xfId="693"/>
    <cellStyle name="_2007-FS(Q4)-DTv- 6.2.08_Copy of Copy of FS-DTV-2009" xfId="694"/>
    <cellStyle name="_2007-FS(Q4)-DTv- 6.2.08_Dialog Telekom Plc - 30 June 2008" xfId="695"/>
    <cellStyle name="_2007-FS(Q4)-DTv- 6.2.08_Dialog Telekom Plc - 30 Sept 2008 - PwC method (08 Nov 2008)" xfId="696"/>
    <cellStyle name="_2007-FS(Q4)-DTv- 6.2.08_Dialog Telekom Plc - 30 Sept 2008 - PwC method (08 Nov 2008) 2" xfId="697"/>
    <cellStyle name="_2007-FS(Q4)-DTv- 6.2.08_Dialog Telekom Plc - 30 Sept 2008 - PwC method (08 Nov 2008)_Cash Control sheet - q2" xfId="698"/>
    <cellStyle name="_2007-FS(Q4)-DTv- 6.2.08_Dilaog Telekom Plc - 31 December 2009 (Grouped working)" xfId="699"/>
    <cellStyle name="_2007-FS(Q4)-DTv- 6.2.08_Kanchana 18 April" xfId="700"/>
    <cellStyle name="_2007-FS(Q4)-DTv- 6.2.08_Kanchana 18 April 2" xfId="701"/>
    <cellStyle name="_2007-FS(Q4)-DTv- 6.2.08_Kanchana 18 April_Cash Control sheet - q2" xfId="702"/>
    <cellStyle name="_2007-FS(Q4)-DTv- 6.2.08_PPE Note as per client" xfId="703"/>
    <cellStyle name="_2007-FS(Q4)-DTv- 6.2.08_Q 3 September" xfId="704"/>
    <cellStyle name="_2007-FS(Q4)-DTv- 6.2.08_q1_quarter_2008" xfId="705"/>
    <cellStyle name="_2007-FS(Q4)-DTv- 6.2.08_q1_quarter_2008 2" xfId="706"/>
    <cellStyle name="_2007-FS(Q4)-DTv- 6.2.08_q1_quarter_2008_Cash Control sheet - q2" xfId="707"/>
    <cellStyle name="_2007-FS-DTP" xfId="708"/>
    <cellStyle name="_2007-FS-DTP 2" xfId="709"/>
    <cellStyle name="_2007-FS-DTP 3" xfId="710"/>
    <cellStyle name="_2007-FS-DTP_2008-DTP" xfId="711"/>
    <cellStyle name="_2007-FS-DTP_2008-DTP 2" xfId="712"/>
    <cellStyle name="_2007-FS-DTP_2008-DTP_Cash Control sheet - q2" xfId="713"/>
    <cellStyle name="_2007-FS-DTP_2008-DTP_Dialog Telekom Plc - 31 Mar 2008 (Grouped workings - Consolidation)" xfId="714"/>
    <cellStyle name="_2007-FS-DTP_Copy of Analysis June 2009 audit 11 1111" xfId="715"/>
    <cellStyle name="_2007-FS-DTP_Copy of Copy of FS-DTV-2009" xfId="716"/>
    <cellStyle name="_2007-FS-DTP_Dialog Telekom Plc - 30 June 2008" xfId="717"/>
    <cellStyle name="_2007-FS-DTP_Dialog Telekom Plc - 30 Sept 2008 - PwC method (08 Nov 2008)" xfId="718"/>
    <cellStyle name="_2007-FS-DTP_Dialog Telekom Plc - 30 Sept 2008 - PwC method (08 Nov 2008) 2" xfId="719"/>
    <cellStyle name="_2007-FS-DTP_Dialog Telekom Plc - 30 Sept 2008 - PwC method (08 Nov 2008)_Cash Control sheet - q2" xfId="720"/>
    <cellStyle name="_2007-FS-DTP_Dilaog Telekom Plc - 31 December 2009 (Grouped working)" xfId="721"/>
    <cellStyle name="_2007-FS-DTP_Kanchana 18 April" xfId="722"/>
    <cellStyle name="_2007-FS-DTP_Kanchana 18 April 2" xfId="723"/>
    <cellStyle name="_2007-FS-DTP_Kanchana 18 April_Cash Control sheet - q2" xfId="724"/>
    <cellStyle name="_2007-FS-DTP_PPE Note as per client" xfId="725"/>
    <cellStyle name="_2007-FS-DTP_Q 3 September" xfId="726"/>
    <cellStyle name="_2007-FS-DTP_q1_quarter_2008" xfId="727"/>
    <cellStyle name="_2007-FS-DTP_q1_quarter_2008 2" xfId="728"/>
    <cellStyle name="_2007-FS-DTP_q1_quarter_2008_Cash Control sheet - q2" xfId="729"/>
    <cellStyle name="_2007-Limited Review(FS)(Q3)-DTL" xfId="730"/>
    <cellStyle name="_AMC Group Acc for 31-03-07 on 28th June 2007" xfId="731"/>
    <cellStyle name="_AMC Group Acc for 31-03-07 on 28th June 2007 2" xfId="732"/>
    <cellStyle name="_AMC Group Acc for 31-03-07 on 28th June 2007 3" xfId="733"/>
    <cellStyle name="_AMC Group Acc for 31-03-07 on 28th June 2007_2008-DTP" xfId="734"/>
    <cellStyle name="_AMC Group Acc for 31-03-07 on 28th June 2007_2008-DTP 2" xfId="735"/>
    <cellStyle name="_AMC Group Acc for 31-03-07 on 28th June 2007_2008-DTP_Cash Control sheet - q2" xfId="736"/>
    <cellStyle name="_AMC Group Acc for 31-03-07 on 28th June 2007_2008-DTP_Dialog Telekom Plc - 31 Mar 2008 (Grouped workings - Consolidation)" xfId="737"/>
    <cellStyle name="_AMC Group Acc for 31-03-07 on 28th June 2007_Copy of Analysis June 2009 audit 11 1111" xfId="738"/>
    <cellStyle name="_AMC Group Acc for 31-03-07 on 28th June 2007_Copy of Copy of FS-DTV-2009" xfId="739"/>
    <cellStyle name="_AMC Group Acc for 31-03-07 on 28th June 2007_Dialog Telekom Plc - 30 June 2008" xfId="740"/>
    <cellStyle name="_AMC Group Acc for 31-03-07 on 28th June 2007_Dialog Telekom Plc - 30 Sept 2008 - PwC method (08 Nov 2008)" xfId="741"/>
    <cellStyle name="_AMC Group Acc for 31-03-07 on 28th June 2007_Dialog Telekom Plc - 30 Sept 2008 - PwC method (08 Nov 2008) 2" xfId="742"/>
    <cellStyle name="_AMC Group Acc for 31-03-07 on 28th June 2007_Dialog Telekom Plc - 30 Sept 2008 - PwC method (08 Nov 2008)_Cash Control sheet - q2" xfId="743"/>
    <cellStyle name="_AMC Group Acc for 31-03-07 on 28th June 2007_Dilaog Telekom Plc - 31 December 2009 (Grouped working)" xfId="744"/>
    <cellStyle name="_AMC Group Acc for 31-03-07 on 28th June 2007_Expenses" xfId="745"/>
    <cellStyle name="_AMC Group Acc for 31-03-07 on 28th June 2007_Expenses 2" xfId="746"/>
    <cellStyle name="_AMC Group Acc for 31-03-07 on 28th June 2007_Expenses 3" xfId="747"/>
    <cellStyle name="_AMC Group Acc for 31-03-07 on 28th June 2007_Expenses_Q 3 September" xfId="748"/>
    <cellStyle name="_AMC Group Acc for 31-03-07 on 28th June 2007_FS -DT-2008 (2)" xfId="749"/>
    <cellStyle name="_AMC Group Acc for 31-03-07 on 28th June 2007_FS -DT-2008 (2) 2" xfId="750"/>
    <cellStyle name="_AMC Group Acc for 31-03-07 on 28th June 2007_FS -DT-2008 (2) 3" xfId="751"/>
    <cellStyle name="_AMC Group Acc for 31-03-07 on 28th June 2007_FS -DT-2008 (2)_Q 3 September" xfId="752"/>
    <cellStyle name="_AMC Group Acc for 31-03-07 on 28th June 2007_Kanchana 18 April" xfId="753"/>
    <cellStyle name="_AMC Group Acc for 31-03-07 on 28th June 2007_Kanchana 18 April 2" xfId="754"/>
    <cellStyle name="_AMC Group Acc for 31-03-07 on 28th June 2007_Kanchana 18 April_Cash Control sheet - q2" xfId="755"/>
    <cellStyle name="_AMC Group Acc for 31-03-07 on 28th June 2007_PPE Note as per client" xfId="756"/>
    <cellStyle name="_AMC Group Acc for 31-03-07 on 28th June 2007_Q 3 September" xfId="757"/>
    <cellStyle name="_AMC Group Acc for 31-03-07 on 28th June 2007_q1_quarter_2008" xfId="758"/>
    <cellStyle name="_AMC Group Acc for 31-03-07 on 28th June 2007_q1_quarter_2008 2" xfId="759"/>
    <cellStyle name="_AMC Group Acc for 31-03-07 on 28th June 2007_q1_quarter_2008_Cash Control sheet - q2" xfId="760"/>
    <cellStyle name="_AMC Group Acc for 31-03-07 on 28th June 2007_QoQ Profit and loss and Workings" xfId="761"/>
    <cellStyle name="_AMC Group Acc for 31-03-07 on 28th June 2007_Statutory accounts Format (4)" xfId="762"/>
    <cellStyle name="_AMC Group Acc for 31-03-07 on 28th June 2007_Statutory accounts Format (4) (2)" xfId="763"/>
    <cellStyle name="_AMC Group Acc for 31-03-07 on 28th June 2007_Statutory accounts Format (4) (2) 2" xfId="764"/>
    <cellStyle name="_AMC Group Acc for 31-03-07 on 28th June 2007_Statutory accounts Format (4) (2) 3" xfId="765"/>
    <cellStyle name="_AMC Group Acc for 31-03-07 on 28th June 2007_Statutory accounts Format (4) (2)_Q 3 September" xfId="766"/>
    <cellStyle name="_AMC Group Acc for 31-03-07 on 28th June 2007_Statutory accounts Format (4) 2" xfId="767"/>
    <cellStyle name="_AMC Group Acc for 31-03-07 on 28th June 2007_Statutory accounts Format (4) 3" xfId="768"/>
    <cellStyle name="_AMC Group Acc for 31-03-07 on 28th June 2007_Statutory accounts Format (4)_Q 3 September" xfId="769"/>
    <cellStyle name="_AMC Group Management Accounts - March 07 31-03-07 final final" xfId="770"/>
    <cellStyle name="_AMC Group Management Accounts - March 07 31-03-07 final final_2008-DTP" xfId="771"/>
    <cellStyle name="_AMC Group Management Accounts - March 07 31-03-07 final final_2008-DTP 2" xfId="772"/>
    <cellStyle name="_AMC Group Management Accounts - March 07 31-03-07 final final_2008-DTP_Cash Control sheet - q2" xfId="773"/>
    <cellStyle name="_AMC Group Management Accounts - March 07 31-03-07 final final_2008-DTP_Dialog Telekom Plc - 31 Mar 2008 (Grouped workings - Consolidation)" xfId="774"/>
    <cellStyle name="_AMC Group Management Accounts - March 07 31-03-07 final final_Analysis Dec '08  updated 12.1.08" xfId="775"/>
    <cellStyle name="_AMC Group Management Accounts - March 07 31-03-07 final final_Analysis Dec '08  updated 12.1.08_2008-DTP" xfId="776"/>
    <cellStyle name="_AMC Group Management Accounts - March 07 31-03-07 final final_Analysis Dec '08  updated 12.1.08_2008-DTP 2" xfId="777"/>
    <cellStyle name="_AMC Group Management Accounts - March 07 31-03-07 final final_Analysis Dec '08  updated 12.1.08_2008-DTP_Cash Control sheet - q2" xfId="778"/>
    <cellStyle name="_AMC Group Management Accounts - March 07 31-03-07 final final_Analysis Dec '08  updated 12.1.08_2008-DTP_Dialog Telekom Plc - 31 Mar 2008 (Grouped workings - Consolidation)" xfId="779"/>
    <cellStyle name="_AMC Group Management Accounts - March 07 31-03-07 final final_Analysis Dec '08  updated 12.1.08_Dilaog Telekom Plc - 31 December 2009 (Grouped working)" xfId="780"/>
    <cellStyle name="_AMC Group Management Accounts - March 07 31-03-07 final final_Analysis Dec '08  updated 12.1.08_PPE Note as per client" xfId="781"/>
    <cellStyle name="_AMC Group Management Accounts - March 07 31-03-07 final final_Bank confirmation control schedule 8" xfId="782"/>
    <cellStyle name="_AMC Group Management Accounts - March 07 31-03-07 final final_Bank confirmation control schedule 8_2008-DTP" xfId="783"/>
    <cellStyle name="_AMC Group Management Accounts - March 07 31-03-07 final final_Bank confirmation control schedule 8_2008-DTP 2" xfId="784"/>
    <cellStyle name="_AMC Group Management Accounts - March 07 31-03-07 final final_Bank confirmation control schedule 8_2008-DTP_Cash Control sheet - q2" xfId="785"/>
    <cellStyle name="_AMC Group Management Accounts - March 07 31-03-07 final final_Bank confirmation control schedule 8_2008-DTP_Dialog Telekom Plc - 31 Mar 2008 (Grouped workings - Consolidation)" xfId="786"/>
    <cellStyle name="_AMC Group Management Accounts - March 07 31-03-07 final final_Bank confirmation control schedule 8_Dilaog Telekom Plc - 31 December 2009 (Grouped working)" xfId="787"/>
    <cellStyle name="_AMC Group Management Accounts - March 07 31-03-07 final final_Bank confirmation control schedule 8_PPE Note as per client" xfId="788"/>
    <cellStyle name="_AMC Group Management Accounts - March 07 31-03-07 final final_Copy of Analysis Dec '08  updated 12 1 08" xfId="789"/>
    <cellStyle name="_AMC Group Management Accounts - March 07 31-03-07 final final_Copy of Analysis Dec '08  updated 12 1 08 2" xfId="790"/>
    <cellStyle name="_AMC Group Management Accounts - March 07 31-03-07 final final_Copy of Analysis Dec '08  updated 12 1 08_~3155399" xfId="791"/>
    <cellStyle name="_AMC Group Management Accounts - March 07 31-03-07 final final_Copy of Analysis Dec '08  updated 12 1 08_Accounts - 17 Feb" xfId="792"/>
    <cellStyle name="_AMC Group Management Accounts - March 07 31-03-07 final final_Copy of Analysis Dec '08  updated 12 1 08_Book1" xfId="793"/>
    <cellStyle name="_AMC Group Management Accounts - March 07 31-03-07 final final_Copy of Analysis Dec '08  updated 12 1 08_Cash Control sheet - q2" xfId="794"/>
    <cellStyle name="_AMC Group Management Accounts - March 07 31-03-07 final final_Copy of Analysis Dec '08  updated 12 1 08_Copy of Analysis June 2009 audit 11 (2)" xfId="795"/>
    <cellStyle name="_AMC Group Management Accounts - March 07 31-03-07 final final_Copy of Analysis Dec '08  updated 12 1 08_Copy of Analysis June 2009 audit 11_Copy 2" xfId="796"/>
    <cellStyle name="_AMC Group Management Accounts - March 07 31-03-07 final final_Copy of Analysis Dec '08  updated 12 1 08_Dialog Telekom Plc - 31 Mar 2008 (Grouped workings - Consolidation)" xfId="797"/>
    <cellStyle name="_AMC Group Management Accounts - March 07 31-03-07 final final_Copy of Analysis Dec '08  updated 12 1 08_Kanchana 18 April" xfId="798"/>
    <cellStyle name="_AMC Group Management Accounts - March 07 31-03-07 final final_Copy of Copy of FS-DTV-2009" xfId="799"/>
    <cellStyle name="_AMC Group Management Accounts - March 07 31-03-07 final final_Detal notes in Dec '08 13.2.2009 new" xfId="800"/>
    <cellStyle name="_AMC Group Management Accounts - March 07 31-03-07 final final_Detal notes in Dec '08 13.2.2009 new 2" xfId="801"/>
    <cellStyle name="_AMC Group Management Accounts - March 07 31-03-07 final final_Detal notes in Dec '08 13.2.2009 new_~3155399" xfId="802"/>
    <cellStyle name="_AMC Group Management Accounts - March 07 31-03-07 final final_Detal notes in Dec '08 13.2.2009 new_Accounts - 17 Feb" xfId="803"/>
    <cellStyle name="_AMC Group Management Accounts - March 07 31-03-07 final final_Detal notes in Dec '08 13.2.2009 new_Book1" xfId="804"/>
    <cellStyle name="_AMC Group Management Accounts - March 07 31-03-07 final final_Detal notes in Dec '08 13.2.2009 new_Cash Control sheet - q2" xfId="805"/>
    <cellStyle name="_AMC Group Management Accounts - March 07 31-03-07 final final_Detal notes in Dec '08 13.2.2009 new_Copy of Analysis June 2009 audit 11 (2)" xfId="806"/>
    <cellStyle name="_AMC Group Management Accounts - March 07 31-03-07 final final_Detal notes in Dec '08 13.2.2009 new_Copy of Analysis June 2009 audit 11_Copy 2" xfId="807"/>
    <cellStyle name="_AMC Group Management Accounts - March 07 31-03-07 final final_Detal notes in Dec '08 13.2.2009 new_Dialog Telekom Plc - 31 Mar 2008 (Grouped workings - Consolidation)" xfId="808"/>
    <cellStyle name="_AMC Group Management Accounts - March 07 31-03-07 final final_Detal notes in Dec '08 13.2.2009 new_Kanchana 18 April" xfId="809"/>
    <cellStyle name="_AMC Group Management Accounts - March 07 31-03-07 final final_Dialog Telekom Plc - 30 Sept 2008 - PwC method (08 Nov 2008)" xfId="810"/>
    <cellStyle name="_AMC Group Management Accounts - March 07 31-03-07 final final_Dialog Telekom Plc - 30 Sept 2008 - PwC method (08 Nov 2008) 2" xfId="811"/>
    <cellStyle name="_AMC Group Management Accounts - March 07 31-03-07 final final_Dialog Telekom Plc - 30 Sept 2008 - PwC method (08 Nov 2008)_Cash Control sheet - q2" xfId="812"/>
    <cellStyle name="_AMC Group Management Accounts - March 07 31-03-07 final final_Dialog Telekom Plc - 31 Dec 2008 02" xfId="813"/>
    <cellStyle name="_AMC Group Management Accounts - March 07 31-03-07 final final_Dilaog Telekom Plc - 31 December 2009 (Grouped working)" xfId="814"/>
    <cellStyle name="_AMC Group Management Accounts - March 07 31-03-07 final final_DTL Group BP 2008 long form w Pref Statutory" xfId="815"/>
    <cellStyle name="_AMC Group Management Accounts - March 07 31-03-07 final final_DTV GROUP JUN 2008" xfId="816"/>
    <cellStyle name="_AMC Group Management Accounts - March 07 31-03-07 final final_DTV GROUP JUN 2008 2" xfId="817"/>
    <cellStyle name="_AMC Group Management Accounts - March 07 31-03-07 final final_DTV GROUP JUN 2008 3" xfId="818"/>
    <cellStyle name="_AMC Group Management Accounts - March 07 31-03-07 final final_DTV GROUP JUN 2008_Q 3 September" xfId="819"/>
    <cellStyle name="_AMC Group Management Accounts - March 07 31-03-07 final final_DTV GROUP JUN 2008_Q 4 December Final_02" xfId="820"/>
    <cellStyle name="_AMC Group Management Accounts - March 07 31-03-07 final final_Expenses" xfId="821"/>
    <cellStyle name="_AMC Group Management Accounts - March 07 31-03-07 final final_Expenses 2" xfId="822"/>
    <cellStyle name="_AMC Group Management Accounts - March 07 31-03-07 final final_Expenses 3" xfId="823"/>
    <cellStyle name="_AMC Group Management Accounts - March 07 31-03-07 final final_Expenses_Q 3 September" xfId="824"/>
    <cellStyle name="_AMC Group Management Accounts - March 07 31-03-07 final final_Expenses_Q 4 December Final_02" xfId="825"/>
    <cellStyle name="_AMC Group Management Accounts - March 07 31-03-07 final final_Final DTL Adj (Kanchana)" xfId="826"/>
    <cellStyle name="_AMC Group Management Accounts - March 07 31-03-07 final final_Final DTL Adj (Kanchana) 2" xfId="827"/>
    <cellStyle name="_AMC Group Management Accounts - March 07 31-03-07 final final_Final DTL Adj (Kanchana)_~3155399" xfId="828"/>
    <cellStyle name="_AMC Group Management Accounts - March 07 31-03-07 final final_Final DTL Adj (Kanchana)_Accounts - 17 Feb" xfId="829"/>
    <cellStyle name="_AMC Group Management Accounts - March 07 31-03-07 final final_Final DTL Adj (Kanchana)_Book1" xfId="830"/>
    <cellStyle name="_AMC Group Management Accounts - March 07 31-03-07 final final_Final DTL Adj (Kanchana)_Cash Control sheet - q2" xfId="831"/>
    <cellStyle name="_AMC Group Management Accounts - March 07 31-03-07 final final_Final DTL Adj (Kanchana)_Copy of Analysis June 2009 audit 11 (2)" xfId="832"/>
    <cellStyle name="_AMC Group Management Accounts - March 07 31-03-07 final final_Final DTL Adj (Kanchana)_Copy of Analysis June 2009 audit 11_Copy 2" xfId="833"/>
    <cellStyle name="_AMC Group Management Accounts - March 07 31-03-07 final final_Final DTL Adj (Kanchana)_Dialog Telekom Plc - 31 Mar 2008 (Grouped workings - Consolidation)" xfId="834"/>
    <cellStyle name="_AMC Group Management Accounts - March 07 31-03-07 final final_Final DTL Adj (Kanchana)_Kanchana 18 April" xfId="835"/>
    <cellStyle name="_AMC Group Management Accounts - March 07 31-03-07 final final_FS -DT-2008 (2)" xfId="836"/>
    <cellStyle name="_AMC Group Management Accounts - March 07 31-03-07 final final_FS -DT-2008 (2) xls- DRAFT QTR 1" xfId="837"/>
    <cellStyle name="_AMC Group Management Accounts - March 07 31-03-07 final final_FS -DT-2008 (2) xls- DRAFT QTR 1 (2)" xfId="838"/>
    <cellStyle name="_AMC Group Management Accounts - March 07 31-03-07 final final_FS -DT-2008 (2) xls- DRAFT QTR 1 (3)" xfId="839"/>
    <cellStyle name="_AMC Group Management Accounts - March 07 31-03-07 final final_FS -DT-2008 (2) xls- DRAFT QTR 1 (4)" xfId="840"/>
    <cellStyle name="_AMC Group Management Accounts - March 07 31-03-07 final final_Notes - Final" xfId="841"/>
    <cellStyle name="_AMC Group Management Accounts - March 07 31-03-07 final final_Notes - Final 2" xfId="842"/>
    <cellStyle name="_AMC Group Management Accounts - March 07 31-03-07 final final_Notes - Final_~3155399" xfId="843"/>
    <cellStyle name="_AMC Group Management Accounts - March 07 31-03-07 final final_Notes - Final_Accounts - 17 Feb" xfId="844"/>
    <cellStyle name="_AMC Group Management Accounts - March 07 31-03-07 final final_Notes - Final_Book1" xfId="845"/>
    <cellStyle name="_AMC Group Management Accounts - March 07 31-03-07 final final_Notes - Final_Cash Control sheet - q2" xfId="846"/>
    <cellStyle name="_AMC Group Management Accounts - March 07 31-03-07 final final_Notes - Final_Copy of Analysis June 2009 audit 11 (2)" xfId="847"/>
    <cellStyle name="_AMC Group Management Accounts - March 07 31-03-07 final final_Notes - Final_Copy of Analysis June 2009 audit 11_Copy 2" xfId="848"/>
    <cellStyle name="_AMC Group Management Accounts - March 07 31-03-07 final final_Notes - Final_Dialog Telekom Plc - 31 Mar 2008 (Grouped workings - Consolidation)" xfId="849"/>
    <cellStyle name="_AMC Group Management Accounts - March 07 31-03-07 final final_Notes - Final_Kanchana 18 April" xfId="850"/>
    <cellStyle name="_AMC Group Management Accounts - March 07 31-03-07 final final_PL" xfId="851"/>
    <cellStyle name="_AMC Group Management Accounts - March 07 31-03-07 final final_PL 2" xfId="852"/>
    <cellStyle name="_AMC Group Management Accounts - March 07 31-03-07 final final_PL 3" xfId="853"/>
    <cellStyle name="_AMC Group Management Accounts - March 07 31-03-07 final final_PL_Q 3 September" xfId="854"/>
    <cellStyle name="_AMC Group Management Accounts - March 07 31-03-07 final final_PL_Q 4 December Final_02" xfId="855"/>
    <cellStyle name="_AMC Group Management Accounts - March 07 31-03-07 final final_PPE Note as per client" xfId="856"/>
    <cellStyle name="_AMC Group Management Accounts - March 07 31-03-07 final final_Q1 2008 Restated" xfId="857"/>
    <cellStyle name="_AMC Group Management Accounts - March 07 31-03-07 final final_Q1 2008 Restated (2)" xfId="858"/>
    <cellStyle name="_AMC Group Management Accounts - March 07 31-03-07 final final_Q1 2008 Restated (2) 2" xfId="859"/>
    <cellStyle name="_AMC Group Management Accounts - March 07 31-03-07 final final_Q1 2008 Restated (2) 3" xfId="860"/>
    <cellStyle name="_AMC Group Management Accounts - March 07 31-03-07 final final_Q1 2008 Restated (2)_Q 3 September" xfId="861"/>
    <cellStyle name="_AMC Group Management Accounts - March 07 31-03-07 final final_Q1 2008 Restated (2)_Q 4 December Final_02" xfId="862"/>
    <cellStyle name="_AMC Group Management Accounts - March 07 31-03-07 final final_Q1 2008 Restated (2)_Reconsiliations for Q-3 Stat. Accounts" xfId="863"/>
    <cellStyle name="_AMC Group Management Accounts - March 07 31-03-07 final final_Q1 2008 Restated 2" xfId="864"/>
    <cellStyle name="_AMC Group Management Accounts - March 07 31-03-07 final final_Q1 2008 Restated 3" xfId="865"/>
    <cellStyle name="_AMC Group Management Accounts - March 07 31-03-07 final final_Q1 2008 Restated_Q 3 September" xfId="866"/>
    <cellStyle name="_AMC Group Management Accounts - March 07 31-03-07 final final_Q1 2008 Restated_Q 4 December Final_02" xfId="867"/>
    <cellStyle name="_AMC Group Management Accounts - March 07 31-03-07 final final_Q1 2008 Restated_Reconsiliations for Q-3 Stat. Accounts" xfId="868"/>
    <cellStyle name="_AMC Group Management Accounts - March 07 31-03-07 final final_q1_quarter_2008" xfId="869"/>
    <cellStyle name="_AMC Group Management Accounts - March 07 31-03-07 final final_q1_quarter_2008 2" xfId="870"/>
    <cellStyle name="_AMC Group Management Accounts - March 07 31-03-07 final final_q1_quarter_2008_Cash Control sheet - q2" xfId="871"/>
    <cellStyle name="_AMC Group Management Accounts - March 07 31-03-07 final final_Reconsiliations for Q-3 Stat. Accounts" xfId="872"/>
    <cellStyle name="_AMC Group Management Accounts - March 07 31-03-07 final final_Statutory accounts Format (4)" xfId="873"/>
    <cellStyle name="_AMC Group Management Accounts - March 07 31-03-07 final final_Statutory accounts Format (4) (2)" xfId="874"/>
    <cellStyle name="_AMC Group Management Accounts - March 07 31-03-07 final final_Statutory accounts Format (4) (2) 2" xfId="875"/>
    <cellStyle name="_AMC Group Management Accounts - March 07 31-03-07 final final_Statutory accounts Format (4) (2) 3" xfId="876"/>
    <cellStyle name="_AMC Group Management Accounts - March 07 31-03-07 final final_Statutory accounts Format (4) (2)_Q 3 September" xfId="877"/>
    <cellStyle name="_AMC Group Management Accounts - March 07 31-03-07 final final_Statutory accounts Format (4) (2)_Q 4 December Final_02" xfId="878"/>
    <cellStyle name="_AMC Group Management Accounts - March 07 31-03-07 final final_Statutory accounts Format (4) 2" xfId="879"/>
    <cellStyle name="_AMC Group Management Accounts - March 07 31-03-07 final final_Statutory accounts Format (4) 3" xfId="880"/>
    <cellStyle name="_AMC Group Management Accounts - March 07 31-03-07 final final_Statutory accounts Format (4)_Q 3 September" xfId="881"/>
    <cellStyle name="_AMC Group Management Accounts - March 07 31-03-07 final final_Statutory accounts Format (4)_Q 4 December Final_02" xfId="882"/>
    <cellStyle name="_AMC Group Management Accounts - March 07 31-03-07 final final_TB" xfId="883"/>
    <cellStyle name="_AMC Group Management Accounts - March 07 31-03-07 final final_TB_2008-DTP" xfId="884"/>
    <cellStyle name="_AMC Group Management Accounts - March 07 31-03-07 final final_TB_2008-DTP 2" xfId="885"/>
    <cellStyle name="_AMC Group Management Accounts - March 07 31-03-07 final final_TB_2008-DTP_Cash Control sheet - q2" xfId="886"/>
    <cellStyle name="_AMC Group Management Accounts - March 07 31-03-07 final final_TB_2008-DTP_Dialog Telekom Plc - 31 Mar 2008 (Grouped workings - Consolidation)" xfId="887"/>
    <cellStyle name="_AMC Group Management Accounts - March 07 31-03-07 final final_TB_Dilaog Telekom Plc - 31 December 2009 (Grouped working)" xfId="888"/>
    <cellStyle name="_AMC Group Management Accounts - March 07 31-03-07 final final_TB_PPE Note as per client" xfId="889"/>
    <cellStyle name="_Amendments to statutory Finals" xfId="890"/>
    <cellStyle name="_Analysis June 2008 ." xfId="891"/>
    <cellStyle name="_Analysis March 2008" xfId="892"/>
    <cellStyle name="_Analysis Q2 2007 review" xfId="893"/>
    <cellStyle name="_Analysis Q2 2007 review_DTL Group BP 2008 long form w Pref Statutory" xfId="894"/>
    <cellStyle name="_Analysis Q3 2007 statutory formate -20-10-2007 9.44a.m" xfId="895"/>
    <cellStyle name="_Analysis Q4 2007" xfId="896"/>
    <cellStyle name="_Analysis Q4 2007  - received from audit 11th Feb 2008" xfId="897"/>
    <cellStyle name="_Analysis September 2008" xfId="898"/>
    <cellStyle name="_A-Z web based pricing_2 (4)" xfId="899"/>
    <cellStyle name="_A-Z web based pricing_2 (4)_DTL Group BP 2008 long form w Pref Statutory" xfId="900"/>
    <cellStyle name="_Bank confirmation control schedule 8" xfId="901"/>
    <cellStyle name="_Bank confirmation control schedule 8_2008-DTP" xfId="902"/>
    <cellStyle name="_Bank confirmation control schedule 8_2008-DTP 2" xfId="903"/>
    <cellStyle name="_Bank confirmation control schedule 8_2008-DTP_Cash Control sheet - q2" xfId="904"/>
    <cellStyle name="_Bank confirmation control schedule 8_2008-DTP_Dialog Telekom Plc - 31 Mar 2008 (Grouped workings - Consolidation)" xfId="905"/>
    <cellStyle name="_Bank confirmation control schedule 8_Dilaog Telekom Plc - 31 December 2009 (Grouped working)" xfId="906"/>
    <cellStyle name="_Bank confirmation control schedule 8_PPE Note as per client" xfId="907"/>
    <cellStyle name="_Book1" xfId="908"/>
    <cellStyle name="_Book1 2" xfId="909"/>
    <cellStyle name="_Book1 3" xfId="910"/>
    <cellStyle name="_Book1_~7272610" xfId="911"/>
    <cellStyle name="_Book1_2008-DTP" xfId="912"/>
    <cellStyle name="_Book1_2008-DTP 2" xfId="913"/>
    <cellStyle name="_Book1_2008-DTP_Cash Control sheet - q2" xfId="914"/>
    <cellStyle name="_Book1_2008-DTP_Dialog Telekom Plc - 31 Mar 2008 (Grouped workings - Consolidation)" xfId="915"/>
    <cellStyle name="_Book1_2008-LR(Q3)(PwC Method)-DTP (2)11112008 45 sets (2)" xfId="916"/>
    <cellStyle name="_Book1_2008-LR(Q3)(PwC Method)-DTP (2)11112008 45 sets (2)_2008-DTP" xfId="917"/>
    <cellStyle name="_Book1_2008-LR(Q3)(PwC Method)-DTP (2)11112008 45 sets (2)_2008-DTP 2" xfId="918"/>
    <cellStyle name="_Book1_2008-LR(Q3)(PwC Method)-DTP (2)11112008 45 sets (2)_2008-DTP_Cash Control sheet - q2" xfId="919"/>
    <cellStyle name="_Book1_2008-LR(Q3)(PwC Method)-DTP (2)11112008 45 sets (2)_2008-DTP_Dialog Telekom Plc - 31 Mar 2008 (Grouped workings - Consolidation)" xfId="920"/>
    <cellStyle name="_Book1_2008-LR(Q3)(PwC Method)-DTP (2)11112008 45 sets (2)_Copy of Analysis June 2009 audit 11 1111" xfId="921"/>
    <cellStyle name="_Book1_2008-LR(Q3)(PwC Method)-DTP (2)11112008 45 sets (2)_Details 2Q 2009" xfId="922"/>
    <cellStyle name="_Book1_2008-LR(Q3)(PwC Method)-DTP (2)11112008 45 sets (2)_Dilaog Telekom Plc - 31 December 2009 (Grouped working)" xfId="923"/>
    <cellStyle name="_Book1_2008-LR(Q3)(PwC Method)-DTP (2)11112008 45 sets (2)_Kanchana 18 April" xfId="924"/>
    <cellStyle name="_Book1_2008-LR(Q3)(PwC Method)-DTP (2)11112008 45 sets (2)_Kanchana 18 April 2" xfId="925"/>
    <cellStyle name="_Book1_2008-LR(Q3)(PwC Method)-DTP (2)11112008 45 sets (2)_Kanchana 18 April_Cash Control sheet - q2" xfId="926"/>
    <cellStyle name="_Book1_2008-LR(Q3)(PwC Method)-DTP (2)11112008 45 sets (2)_PPE Note as per client" xfId="927"/>
    <cellStyle name="_Book1_2008-LR(Q3)(PwC Method)-DTP (2)11112008 45 sets (2)_ratio 2Q 2009" xfId="928"/>
    <cellStyle name="_Book1_Acc-2009" xfId="929"/>
    <cellStyle name="_Book1_Analysis Dec '08" xfId="930"/>
    <cellStyle name="_Book1_Analysis Dec '08  updated 12.1.08" xfId="931"/>
    <cellStyle name="_Book1_Analysis June 2008" xfId="932"/>
    <cellStyle name="_Book1_Analysis June 2008 ." xfId="933"/>
    <cellStyle name="_Book1_Analysis June 2008 .updated 4.8.2008" xfId="934"/>
    <cellStyle name="_Book1_Analysis September 2008" xfId="935"/>
    <cellStyle name="_Book1_Analysis September 2008 24.10.2008" xfId="936"/>
    <cellStyle name="_Book1_Bank confirmation control schedule 8" xfId="937"/>
    <cellStyle name="_Book1_Book1" xfId="938"/>
    <cellStyle name="_Book1_Book2" xfId="939"/>
    <cellStyle name="_Book1_Book3" xfId="940"/>
    <cellStyle name="_Book1_Copy of Analysis Dec '08  updated 12 1 08" xfId="941"/>
    <cellStyle name="_Book1_Copy of Analysis June 2009 audit 11 (2)" xfId="942"/>
    <cellStyle name="_Book1_Copy of Analysis June 2009 audit 11_Copy 2" xfId="943"/>
    <cellStyle name="_Book1_Copy of Copy of FS-DTV-2009" xfId="944"/>
    <cellStyle name="_Book1_CPE AMORTISED OVER 12 MONTHS (FINAL) (2)" xfId="945"/>
    <cellStyle name="_Book1_CPE AMORTISED OVER 12 MONTHS (FINAL) (2)_2008-DTP" xfId="946"/>
    <cellStyle name="_Book1_CPE AMORTISED OVER 12 MONTHS (FINAL) (2)_2008-DTP 2" xfId="947"/>
    <cellStyle name="_Book1_CPE AMORTISED OVER 12 MONTHS (FINAL) (2)_2008-DTP_Cash Control sheet - q2" xfId="948"/>
    <cellStyle name="_Book1_CPE AMORTISED OVER 12 MONTHS (FINAL) (2)_2008-DTP_Dialog Telekom Plc - 31 Mar 2008 (Grouped workings - Consolidation)" xfId="949"/>
    <cellStyle name="_Book1_CPE AMORTISED OVER 12 MONTHS (FINAL) (2)_Copy of Analysis Dec '08  updated 12 1 08" xfId="950"/>
    <cellStyle name="_Book1_CPE AMORTISED OVER 12 MONTHS (FINAL) (2)_Copy of Analysis Dec '08  updated 12 1 08 2" xfId="951"/>
    <cellStyle name="_Book1_CPE AMORTISED OVER 12 MONTHS (FINAL) (2)_Copy of Analysis Dec '08  updated 12 1 08_~3155399" xfId="952"/>
    <cellStyle name="_Book1_CPE AMORTISED OVER 12 MONTHS (FINAL) (2)_Copy of Analysis Dec '08  updated 12 1 08_Accounts - 17 Feb" xfId="953"/>
    <cellStyle name="_Book1_CPE AMORTISED OVER 12 MONTHS (FINAL) (2)_Copy of Analysis Dec '08  updated 12 1 08_Book1" xfId="954"/>
    <cellStyle name="_Book1_CPE AMORTISED OVER 12 MONTHS (FINAL) (2)_Copy of Analysis Dec '08  updated 12 1 08_Cash Control sheet - q2" xfId="955"/>
    <cellStyle name="_Book1_CPE AMORTISED OVER 12 MONTHS (FINAL) (2)_Copy of Analysis Dec '08  updated 12 1 08_Copy of Analysis June 2009 audit 11 (2)" xfId="956"/>
    <cellStyle name="_Book1_CPE AMORTISED OVER 12 MONTHS (FINAL) (2)_Copy of Analysis Dec '08  updated 12 1 08_Copy of Analysis June 2009 audit 11_Copy 2" xfId="957"/>
    <cellStyle name="_Book1_CPE AMORTISED OVER 12 MONTHS (FINAL) (2)_Copy of Analysis Dec '08  updated 12 1 08_Dialog Telekom Plc - 31 Mar 2008 (Grouped workings - Consolidation)" xfId="958"/>
    <cellStyle name="_Book1_CPE AMORTISED OVER 12 MONTHS (FINAL) (2)_Copy of Analysis Dec '08  updated 12 1 08_Kanchana 18 April" xfId="959"/>
    <cellStyle name="_Book1_CPE AMORTISED OVER 12 MONTHS (FINAL) (2)_Copy of Analysis June 2009 audit 11 1111" xfId="960"/>
    <cellStyle name="_Book1_CPE AMORTISED OVER 12 MONTHS (FINAL) (2)_Details 2Q 2009" xfId="961"/>
    <cellStyle name="_Book1_CPE AMORTISED OVER 12 MONTHS (FINAL) (2)_Detal notes in Dec '08 13.2.2009 new" xfId="962"/>
    <cellStyle name="_Book1_CPE AMORTISED OVER 12 MONTHS (FINAL) (2)_Detal notes in Dec '08 13.2.2009 new 2" xfId="963"/>
    <cellStyle name="_Book1_CPE AMORTISED OVER 12 MONTHS (FINAL) (2)_Detal notes in Dec '08 13.2.2009 new_~3155399" xfId="964"/>
    <cellStyle name="_Book1_CPE AMORTISED OVER 12 MONTHS (FINAL) (2)_Detal notes in Dec '08 13.2.2009 new_Accounts - 17 Feb" xfId="965"/>
    <cellStyle name="_Book1_CPE AMORTISED OVER 12 MONTHS (FINAL) (2)_Detal notes in Dec '08 13.2.2009 new_Book1" xfId="966"/>
    <cellStyle name="_Book1_CPE AMORTISED OVER 12 MONTHS (FINAL) (2)_Detal notes in Dec '08 13.2.2009 new_Cash Control sheet - q2" xfId="967"/>
    <cellStyle name="_Book1_CPE AMORTISED OVER 12 MONTHS (FINAL) (2)_Detal notes in Dec '08 13.2.2009 new_Copy of Analysis June 2009 audit 11 (2)" xfId="968"/>
    <cellStyle name="_Book1_CPE AMORTISED OVER 12 MONTHS (FINAL) (2)_Detal notes in Dec '08 13.2.2009 new_Copy of Analysis June 2009 audit 11_Copy 2" xfId="969"/>
    <cellStyle name="_Book1_CPE AMORTISED OVER 12 MONTHS (FINAL) (2)_Detal notes in Dec '08 13.2.2009 new_Dialog Telekom Plc - 31 Mar 2008 (Grouped workings - Consolidation)" xfId="970"/>
    <cellStyle name="_Book1_CPE AMORTISED OVER 12 MONTHS (FINAL) (2)_Detal notes in Dec '08 13.2.2009 new_Kanchana 18 April" xfId="971"/>
    <cellStyle name="_Book1_CPE AMORTISED OVER 12 MONTHS (FINAL) (2)_Dilaog Telekom Plc - 31 December 2009 (Grouped working)" xfId="972"/>
    <cellStyle name="_Book1_CPE AMORTISED OVER 12 MONTHS (FINAL) (2)_Final DTL Adj (Kanchana)" xfId="973"/>
    <cellStyle name="_Book1_CPE AMORTISED OVER 12 MONTHS (FINAL) (2)_Final DTL Adj (Kanchana) 2" xfId="974"/>
    <cellStyle name="_Book1_CPE AMORTISED OVER 12 MONTHS (FINAL) (2)_Final DTL Adj (Kanchana)_~3155399" xfId="975"/>
    <cellStyle name="_Book1_CPE AMORTISED OVER 12 MONTHS (FINAL) (2)_Final DTL Adj (Kanchana)_Accounts - 17 Feb" xfId="976"/>
    <cellStyle name="_Book1_CPE AMORTISED OVER 12 MONTHS (FINAL) (2)_Final DTL Adj (Kanchana)_Book1" xfId="977"/>
    <cellStyle name="_Book1_CPE AMORTISED OVER 12 MONTHS (FINAL) (2)_Final DTL Adj (Kanchana)_Cash Control sheet - q2" xfId="978"/>
    <cellStyle name="_Book1_CPE AMORTISED OVER 12 MONTHS (FINAL) (2)_Final DTL Adj (Kanchana)_Copy of Analysis June 2009 audit 11 (2)" xfId="979"/>
    <cellStyle name="_Book1_CPE AMORTISED OVER 12 MONTHS (FINAL) (2)_Final DTL Adj (Kanchana)_Copy of Analysis June 2009 audit 11_Copy 2" xfId="980"/>
    <cellStyle name="_Book1_CPE AMORTISED OVER 12 MONTHS (FINAL) (2)_Final DTL Adj (Kanchana)_Dialog Telekom Plc - 31 Mar 2008 (Grouped workings - Consolidation)" xfId="981"/>
    <cellStyle name="_Book1_CPE AMORTISED OVER 12 MONTHS (FINAL) (2)_Final DTL Adj (Kanchana)_Kanchana 18 April" xfId="982"/>
    <cellStyle name="_Book1_CPE AMORTISED OVER 12 MONTHS (FINAL) (2)_Notes - Final" xfId="983"/>
    <cellStyle name="_Book1_CPE AMORTISED OVER 12 MONTHS (FINAL) (2)_Notes - Final 2" xfId="984"/>
    <cellStyle name="_Book1_CPE AMORTISED OVER 12 MONTHS (FINAL) (2)_Notes - Final_~3155399" xfId="985"/>
    <cellStyle name="_Book1_CPE AMORTISED OVER 12 MONTHS (FINAL) (2)_Notes - Final_Accounts - 17 Feb" xfId="986"/>
    <cellStyle name="_Book1_CPE AMORTISED OVER 12 MONTHS (FINAL) (2)_Notes - Final_Book1" xfId="987"/>
    <cellStyle name="_Book1_CPE AMORTISED OVER 12 MONTHS (FINAL) (2)_Notes - Final_Cash Control sheet - q2" xfId="988"/>
    <cellStyle name="_Book1_CPE AMORTISED OVER 12 MONTHS (FINAL) (2)_Notes - Final_Copy of Analysis June 2009 audit 11 (2)" xfId="989"/>
    <cellStyle name="_Book1_CPE AMORTISED OVER 12 MONTHS (FINAL) (2)_Notes - Final_Copy of Analysis June 2009 audit 11_Copy 2" xfId="990"/>
    <cellStyle name="_Book1_CPE AMORTISED OVER 12 MONTHS (FINAL) (2)_Notes - Final_Dialog Telekom Plc - 31 Mar 2008 (Grouped workings - Consolidation)" xfId="991"/>
    <cellStyle name="_Book1_CPE AMORTISED OVER 12 MONTHS (FINAL) (2)_Notes - Final_Kanchana 18 April" xfId="992"/>
    <cellStyle name="_Book1_CPE AMORTISED OVER 12 MONTHS (FINAL) (2)_PPE Note as per client" xfId="993"/>
    <cellStyle name="_Book1_CPE AMORTISED OVER 12 MONTHS (FINAL) (2)_ratio 2Q 2009" xfId="994"/>
    <cellStyle name="_Book1_CPE FULLY CHARGED TO PL (FINAL)" xfId="995"/>
    <cellStyle name="_Book1_CPE FULLY CHARGED TO PL (FINAL)_2008-DTP" xfId="996"/>
    <cellStyle name="_Book1_CPE FULLY CHARGED TO PL (FINAL)_2008-DTP 2" xfId="997"/>
    <cellStyle name="_Book1_CPE FULLY CHARGED TO PL (FINAL)_2008-DTP_Cash Control sheet - q2" xfId="998"/>
    <cellStyle name="_Book1_CPE FULLY CHARGED TO PL (FINAL)_2008-DTP_Dialog Telekom Plc - 31 Mar 2008 (Grouped workings - Consolidation)" xfId="999"/>
    <cellStyle name="_Book1_CPE FULLY CHARGED TO PL (FINAL)_Copy of Analysis Dec '08  updated 12 1 08" xfId="1000"/>
    <cellStyle name="_Book1_CPE FULLY CHARGED TO PL (FINAL)_Copy of Analysis Dec '08  updated 12 1 08 2" xfId="1001"/>
    <cellStyle name="_Book1_CPE FULLY CHARGED TO PL (FINAL)_Copy of Analysis Dec '08  updated 12 1 08_~3155399" xfId="1002"/>
    <cellStyle name="_Book1_CPE FULLY CHARGED TO PL (FINAL)_Copy of Analysis Dec '08  updated 12 1 08_Accounts - 17 Feb" xfId="1003"/>
    <cellStyle name="_Book1_CPE FULLY CHARGED TO PL (FINAL)_Copy of Analysis Dec '08  updated 12 1 08_Book1" xfId="1004"/>
    <cellStyle name="_Book1_CPE FULLY CHARGED TO PL (FINAL)_Copy of Analysis Dec '08  updated 12 1 08_Cash Control sheet - q2" xfId="1005"/>
    <cellStyle name="_Book1_CPE FULLY CHARGED TO PL (FINAL)_Copy of Analysis Dec '08  updated 12 1 08_Copy of Analysis June 2009 audit 11 (2)" xfId="1006"/>
    <cellStyle name="_Book1_CPE FULLY CHARGED TO PL (FINAL)_Copy of Analysis Dec '08  updated 12 1 08_Copy of Analysis June 2009 audit 11_Copy 2" xfId="1007"/>
    <cellStyle name="_Book1_CPE FULLY CHARGED TO PL (FINAL)_Copy of Analysis Dec '08  updated 12 1 08_Dialog Telekom Plc - 31 Mar 2008 (Grouped workings - Consolidation)" xfId="1008"/>
    <cellStyle name="_Book1_CPE FULLY CHARGED TO PL (FINAL)_Copy of Analysis Dec '08  updated 12 1 08_Kanchana 18 April" xfId="1009"/>
    <cellStyle name="_Book1_CPE FULLY CHARGED TO PL (FINAL)_Copy of Analysis June 2009 audit 11 1111" xfId="1010"/>
    <cellStyle name="_Book1_CPE FULLY CHARGED TO PL (FINAL)_Details 2Q 2009" xfId="1011"/>
    <cellStyle name="_Book1_CPE FULLY CHARGED TO PL (FINAL)_Detal notes in Dec '08 13.2.2009 new" xfId="1012"/>
    <cellStyle name="_Book1_CPE FULLY CHARGED TO PL (FINAL)_Detal notes in Dec '08 13.2.2009 new 2" xfId="1013"/>
    <cellStyle name="_Book1_CPE FULLY CHARGED TO PL (FINAL)_Detal notes in Dec '08 13.2.2009 new_~3155399" xfId="1014"/>
    <cellStyle name="_Book1_CPE FULLY CHARGED TO PL (FINAL)_Detal notes in Dec '08 13.2.2009 new_Accounts - 17 Feb" xfId="1015"/>
    <cellStyle name="_Book1_CPE FULLY CHARGED TO PL (FINAL)_Detal notes in Dec '08 13.2.2009 new_Book1" xfId="1016"/>
    <cellStyle name="_Book1_CPE FULLY CHARGED TO PL (FINAL)_Detal notes in Dec '08 13.2.2009 new_Cash Control sheet - q2" xfId="1017"/>
    <cellStyle name="_Book1_CPE FULLY CHARGED TO PL (FINAL)_Detal notes in Dec '08 13.2.2009 new_Copy of Analysis June 2009 audit 11 (2)" xfId="1018"/>
    <cellStyle name="_Book1_CPE FULLY CHARGED TO PL (FINAL)_Detal notes in Dec '08 13.2.2009 new_Copy of Analysis June 2009 audit 11_Copy 2" xfId="1019"/>
    <cellStyle name="_Book1_CPE FULLY CHARGED TO PL (FINAL)_Detal notes in Dec '08 13.2.2009 new_Dialog Telekom Plc - 31 Mar 2008 (Grouped workings - Consolidation)" xfId="1020"/>
    <cellStyle name="_Book1_CPE FULLY CHARGED TO PL (FINAL)_Detal notes in Dec '08 13.2.2009 new_Kanchana 18 April" xfId="1021"/>
    <cellStyle name="_Book1_CPE FULLY CHARGED TO PL (FINAL)_Dilaog Telekom Plc - 31 December 2009 (Grouped working)" xfId="1022"/>
    <cellStyle name="_Book1_CPE FULLY CHARGED TO PL (FINAL)_Final DTL Adj (Kanchana)" xfId="1023"/>
    <cellStyle name="_Book1_CPE FULLY CHARGED TO PL (FINAL)_Final DTL Adj (Kanchana) 2" xfId="1024"/>
    <cellStyle name="_Book1_CPE FULLY CHARGED TO PL (FINAL)_Final DTL Adj (Kanchana)_~3155399" xfId="1025"/>
    <cellStyle name="_Book1_CPE FULLY CHARGED TO PL (FINAL)_Final DTL Adj (Kanchana)_Accounts - 17 Feb" xfId="1026"/>
    <cellStyle name="_Book1_CPE FULLY CHARGED TO PL (FINAL)_Final DTL Adj (Kanchana)_Book1" xfId="1027"/>
    <cellStyle name="_Book1_CPE FULLY CHARGED TO PL (FINAL)_Final DTL Adj (Kanchana)_Cash Control sheet - q2" xfId="1028"/>
    <cellStyle name="_Book1_CPE FULLY CHARGED TO PL (FINAL)_Final DTL Adj (Kanchana)_Copy of Analysis June 2009 audit 11 (2)" xfId="1029"/>
    <cellStyle name="_Book1_CPE FULLY CHARGED TO PL (FINAL)_Final DTL Adj (Kanchana)_Copy of Analysis June 2009 audit 11_Copy 2" xfId="1030"/>
    <cellStyle name="_Book1_CPE FULLY CHARGED TO PL (FINAL)_Final DTL Adj (Kanchana)_Dialog Telekom Plc - 31 Mar 2008 (Grouped workings - Consolidation)" xfId="1031"/>
    <cellStyle name="_Book1_CPE FULLY CHARGED TO PL (FINAL)_Final DTL Adj (Kanchana)_Kanchana 18 April" xfId="1032"/>
    <cellStyle name="_Book1_CPE FULLY CHARGED TO PL (FINAL)_Notes - Final" xfId="1033"/>
    <cellStyle name="_Book1_CPE FULLY CHARGED TO PL (FINAL)_Notes - Final 2" xfId="1034"/>
    <cellStyle name="_Book1_CPE FULLY CHARGED TO PL (FINAL)_Notes - Final_~3155399" xfId="1035"/>
    <cellStyle name="_Book1_CPE FULLY CHARGED TO PL (FINAL)_Notes - Final_Accounts - 17 Feb" xfId="1036"/>
    <cellStyle name="_Book1_CPE FULLY CHARGED TO PL (FINAL)_Notes - Final_Book1" xfId="1037"/>
    <cellStyle name="_Book1_CPE FULLY CHARGED TO PL (FINAL)_Notes - Final_Cash Control sheet - q2" xfId="1038"/>
    <cellStyle name="_Book1_CPE FULLY CHARGED TO PL (FINAL)_Notes - Final_Copy of Analysis June 2009 audit 11 (2)" xfId="1039"/>
    <cellStyle name="_Book1_CPE FULLY CHARGED TO PL (FINAL)_Notes - Final_Copy of Analysis June 2009 audit 11_Copy 2" xfId="1040"/>
    <cellStyle name="_Book1_CPE FULLY CHARGED TO PL (FINAL)_Notes - Final_Dialog Telekom Plc - 31 Mar 2008 (Grouped workings - Consolidation)" xfId="1041"/>
    <cellStyle name="_Book1_CPE FULLY CHARGED TO PL (FINAL)_Notes - Final_Kanchana 18 April" xfId="1042"/>
    <cellStyle name="_Book1_CPE FULLY CHARGED TO PL (FINAL)_PPE Note as per client" xfId="1043"/>
    <cellStyle name="_Book1_CPE FULLY CHARGED TO PL (FINAL)_ratio 2Q 2009" xfId="1044"/>
    <cellStyle name="_Book1_DBN accounts" xfId="1045"/>
    <cellStyle name="_Book1_DBN accounts 2" xfId="1046"/>
    <cellStyle name="_Book1_Detal notes in Dec '08 13.2.2009 new" xfId="1047"/>
    <cellStyle name="_Book1_Dialog Telekom Plc - 30 June 2008" xfId="1048"/>
    <cellStyle name="_Book1_Dialog Telekom Plc - 30 Sept 2008 - PwC method (08 Nov 2008)" xfId="1049"/>
    <cellStyle name="_Book1_Dialog Telekom Plc - 30 Sept 2008 - PwC method (08 Nov 2008) 2" xfId="1050"/>
    <cellStyle name="_Book1_Dialog Telekom Plc - 30 Sept 2008 - PwC method (08 Nov 2008)_Cash Control sheet - q2" xfId="1051"/>
    <cellStyle name="_Book1_Dialog Telekom Plc - 31 Mar 2009 (Grouped workings - Consolidation)" xfId="1052"/>
    <cellStyle name="_Book1_Dilaog Telekom Plc - 31 December 2009 (Grouped working)" xfId="1053"/>
    <cellStyle name="_Book1_DTL FSs - 30 June" xfId="1054"/>
    <cellStyle name="_Book1_DTL FSs - 30 June_2008-DTP" xfId="1055"/>
    <cellStyle name="_Book1_DTL FSs - 30 June_2008-DTP 2" xfId="1056"/>
    <cellStyle name="_Book1_DTL FSs - 30 June_2008-DTP_Cash Control sheet - q2" xfId="1057"/>
    <cellStyle name="_Book1_DTL FSs - 30 June_2008-DTP_Dialog Telekom Plc - 31 Mar 2008 (Grouped workings - Consolidation)" xfId="1058"/>
    <cellStyle name="_Book1_DTL FSs - 30 June_Copy of Analysis June 2009 audit 11 1111" xfId="1059"/>
    <cellStyle name="_Book1_DTL FSs - 30 June_Details 2Q 2009" xfId="1060"/>
    <cellStyle name="_Book1_DTL FSs - 30 June_Dialog Telekom Plc - 30 June 2008" xfId="1061"/>
    <cellStyle name="_Book1_DTL FSs - 30 June_Dialog Telekom Plc - 30 Sept 2008 - PwC method (08 Nov 2008)" xfId="1062"/>
    <cellStyle name="_Book1_DTL FSs - 30 June_Dialog Telekom Plc - 30 Sept 2008 - PwC method (08 Nov 2008) 2" xfId="1063"/>
    <cellStyle name="_Book1_DTL FSs - 30 June_Dialog Telekom Plc - 30 Sept 2008 - PwC method (08 Nov 2008)_Cash Control sheet - q2" xfId="1064"/>
    <cellStyle name="_Book1_DTL FSs - 30 June_Dilaog Telekom Plc - 31 December 2009 (Grouped working)" xfId="1065"/>
    <cellStyle name="_Book1_DTL FSs - 30 June_Kanchana 18 April" xfId="1066"/>
    <cellStyle name="_Book1_DTL FSs - 30 June_Kanchana 18 April 2" xfId="1067"/>
    <cellStyle name="_Book1_DTL FSs - 30 June_Kanchana 18 April_Cash Control sheet - q2" xfId="1068"/>
    <cellStyle name="_Book1_DTL FSs - 30 June_PPE Note as per client" xfId="1069"/>
    <cellStyle name="_Book1_DTL FSs - 30 June_ratio 2Q 2009" xfId="1070"/>
    <cellStyle name="_Book1_DTP_Q2_2009_ Consolidation Workings_23 July (With cash flow)" xfId="1071"/>
    <cellStyle name="_Book1_Final DTL Adj (Kanchana)" xfId="1072"/>
    <cellStyle name="_Book1_forex" xfId="1073"/>
    <cellStyle name="_Book1_Grouped TB December 2008" xfId="1074"/>
    <cellStyle name="_Book1_Grouped TB December 2008_DBN accounts" xfId="1075"/>
    <cellStyle name="_Book1_Kanchana 18 April" xfId="1076"/>
    <cellStyle name="_Book1_Notes - Final" xfId="1077"/>
    <cellStyle name="_Book1_PPE Note as per client" xfId="1078"/>
    <cellStyle name="_Book1_q1_quarter_2008" xfId="1079"/>
    <cellStyle name="_Book1_Statutory accounts Dec 2008" xfId="1080"/>
    <cellStyle name="_Book1_Statutory accounts Dec 2008 2" xfId="1081"/>
    <cellStyle name="_Book1_Statutory accounts Dec 2008_~3155399" xfId="1082"/>
    <cellStyle name="_Book1_Statutory accounts Dec 2008_Accounts - 17 Feb" xfId="1083"/>
    <cellStyle name="_Book1_Statutory accounts Dec 2008_Analysis Dec '08  updated 12.1.08" xfId="1084"/>
    <cellStyle name="_Book1_Statutory accounts Dec 2008_Analysis Dec '08  updated 12.1.08_2008-DTP" xfId="1085"/>
    <cellStyle name="_Book1_Statutory accounts Dec 2008_Analysis Dec '08  updated 12.1.08_2008-DTP 2" xfId="1086"/>
    <cellStyle name="_Book1_Statutory accounts Dec 2008_Analysis Dec '08  updated 12.1.08_2008-DTP_Cash Control sheet - q2" xfId="1087"/>
    <cellStyle name="_Book1_Statutory accounts Dec 2008_Analysis Dec '08  updated 12.1.08_2008-DTP_Dialog Telekom Plc - 31 Mar 2008 (Grouped workings - Consolidation)" xfId="1088"/>
    <cellStyle name="_Book1_Statutory accounts Dec 2008_Analysis Dec '08  updated 12.1.08_Dilaog Telekom Plc - 31 December 2009 (Grouped working)" xfId="1089"/>
    <cellStyle name="_Book1_Statutory accounts Dec 2008_Analysis Dec '08  updated 12.1.08_PPE Note as per client" xfId="1090"/>
    <cellStyle name="_Book1_Statutory accounts Dec 2008_Book1" xfId="1091"/>
    <cellStyle name="_Book1_Statutory accounts Dec 2008_Cash Control sheet - q2" xfId="1092"/>
    <cellStyle name="_Book1_Statutory accounts Dec 2008_Copy of Analysis June 2009 audit 11 (2)" xfId="1093"/>
    <cellStyle name="_Book1_Statutory accounts Dec 2008_Copy of Analysis June 2009 audit 11 1111" xfId="1094"/>
    <cellStyle name="_Book1_Statutory accounts Dec 2008_Copy of Analysis June 2009 audit 11_Copy 2" xfId="1095"/>
    <cellStyle name="_Book1_Statutory accounts Dec 2008_Details 2Q 2009" xfId="1096"/>
    <cellStyle name="_Book1_Statutory accounts Dec 2008_Dialog Telekom Plc - 31 Mar 2008 (Grouped workings - Consolidation)" xfId="1097"/>
    <cellStyle name="_Book1_Statutory accounts Dec 2008_Kanchana 18 April" xfId="1098"/>
    <cellStyle name="_Book1_Statutory accounts Dec 2008_ratio 2Q 2009" xfId="1099"/>
    <cellStyle name="_Book1_statutory accounts for auditors" xfId="1100"/>
    <cellStyle name="_Book1_statutory accounts for auditors (2)" xfId="1101"/>
    <cellStyle name="_Book1_statutory accounts for auditors (2)_2008-DTP" xfId="1102"/>
    <cellStyle name="_Book1_statutory accounts for auditors (2)_2008-DTP 2" xfId="1103"/>
    <cellStyle name="_Book1_statutory accounts for auditors (2)_2008-DTP_Cash Control sheet - q2" xfId="1104"/>
    <cellStyle name="_Book1_statutory accounts for auditors (2)_2008-DTP_Dialog Telekom Plc - 31 Mar 2008 (Grouped workings - Consolidation)" xfId="1105"/>
    <cellStyle name="_Book1_statutory accounts for auditors (2)_Analysis Dec '08  updated 12.1.08" xfId="1106"/>
    <cellStyle name="_Book1_statutory accounts for auditors (2)_Analysis Dec '08  updated 12.1.08_2008-DTP" xfId="1107"/>
    <cellStyle name="_Book1_statutory accounts for auditors (2)_Analysis Dec '08  updated 12.1.08_2008-DTP 2" xfId="1108"/>
    <cellStyle name="_Book1_statutory accounts for auditors (2)_Analysis Dec '08  updated 12.1.08_2008-DTP_Cash Control sheet - q2" xfId="1109"/>
    <cellStyle name="_Book1_statutory accounts for auditors (2)_Analysis Dec '08  updated 12.1.08_2008-DTP_Dialog Telekom Plc - 31 Mar 2008 (Grouped workings - Consolidation)" xfId="1110"/>
    <cellStyle name="_Book1_statutory accounts for auditors (2)_Analysis Dec '08  updated 12.1.08_Dilaog Telekom Plc - 31 December 2009 (Grouped working)" xfId="1111"/>
    <cellStyle name="_Book1_statutory accounts for auditors (2)_Analysis Dec '08  updated 12.1.08_PPE Note as per client" xfId="1112"/>
    <cellStyle name="_Book1_statutory accounts for auditors (2)_Bank confirmation control schedule 8" xfId="1113"/>
    <cellStyle name="_Book1_statutory accounts for auditors (2)_Bank confirmation control schedule 8_2008-DTP" xfId="1114"/>
    <cellStyle name="_Book1_statutory accounts for auditors (2)_Bank confirmation control schedule 8_2008-DTP 2" xfId="1115"/>
    <cellStyle name="_Book1_statutory accounts for auditors (2)_Bank confirmation control schedule 8_2008-DTP_Cash Control sheet - q2" xfId="1116"/>
    <cellStyle name="_Book1_statutory accounts for auditors (2)_Bank confirmation control schedule 8_2008-DTP_Dialog Telekom Plc - 31 Mar 2008 (Grouped workings - Consolidation)" xfId="1117"/>
    <cellStyle name="_Book1_statutory accounts for auditors (2)_Bank confirmation control schedule 8_Dilaog Telekom Plc - 31 December 2009 (Grouped working)" xfId="1118"/>
    <cellStyle name="_Book1_statutory accounts for auditors (2)_Bank confirmation control schedule 8_PPE Note as per client" xfId="1119"/>
    <cellStyle name="_Book1_statutory accounts for auditors (2)_Copy of Analysis Dec '08  updated 12 1 08" xfId="1120"/>
    <cellStyle name="_Book1_statutory accounts for auditors (2)_Copy of Analysis Dec '08  updated 12 1 08 2" xfId="1121"/>
    <cellStyle name="_Book1_statutory accounts for auditors (2)_Copy of Analysis Dec '08  updated 12 1 08_~3155399" xfId="1122"/>
    <cellStyle name="_Book1_statutory accounts for auditors (2)_Copy of Analysis Dec '08  updated 12 1 08_Accounts - 17 Feb" xfId="1123"/>
    <cellStyle name="_Book1_statutory accounts for auditors (2)_Copy of Analysis Dec '08  updated 12 1 08_Book1" xfId="1124"/>
    <cellStyle name="_Book1_statutory accounts for auditors (2)_Copy of Analysis Dec '08  updated 12 1 08_Cash Control sheet - q2" xfId="1125"/>
    <cellStyle name="_Book1_statutory accounts for auditors (2)_Copy of Analysis Dec '08  updated 12 1 08_Copy of Analysis June 2009 audit 11 (2)" xfId="1126"/>
    <cellStyle name="_Book1_statutory accounts for auditors (2)_Copy of Analysis Dec '08  updated 12 1 08_Copy of Analysis June 2009 audit 11_Copy 2" xfId="1127"/>
    <cellStyle name="_Book1_statutory accounts for auditors (2)_Copy of Analysis Dec '08  updated 12 1 08_Dialog Telekom Plc - 31 Mar 2008 (Grouped workings - Consolidation)" xfId="1128"/>
    <cellStyle name="_Book1_statutory accounts for auditors (2)_Copy of Analysis Dec '08  updated 12 1 08_Kanchana 18 April" xfId="1129"/>
    <cellStyle name="_Book1_statutory accounts for auditors (2)_Detal notes in Dec '08 13.2.2009 new" xfId="1130"/>
    <cellStyle name="_Book1_statutory accounts for auditors (2)_Detal notes in Dec '08 13.2.2009 new 2" xfId="1131"/>
    <cellStyle name="_Book1_statutory accounts for auditors (2)_Detal notes in Dec '08 13.2.2009 new_~3155399" xfId="1132"/>
    <cellStyle name="_Book1_statutory accounts for auditors (2)_Detal notes in Dec '08 13.2.2009 new_Accounts - 17 Feb" xfId="1133"/>
    <cellStyle name="_Book1_statutory accounts for auditors (2)_Detal notes in Dec '08 13.2.2009 new_Book1" xfId="1134"/>
    <cellStyle name="_Book1_statutory accounts for auditors (2)_Detal notes in Dec '08 13.2.2009 new_Cash Control sheet - q2" xfId="1135"/>
    <cellStyle name="_Book1_statutory accounts for auditors (2)_Detal notes in Dec '08 13.2.2009 new_Copy of Analysis June 2009 audit 11 (2)" xfId="1136"/>
    <cellStyle name="_Book1_statutory accounts for auditors (2)_Detal notes in Dec '08 13.2.2009 new_Copy of Analysis June 2009 audit 11_Copy 2" xfId="1137"/>
    <cellStyle name="_Book1_statutory accounts for auditors (2)_Detal notes in Dec '08 13.2.2009 new_Dialog Telekom Plc - 31 Mar 2008 (Grouped workings - Consolidation)" xfId="1138"/>
    <cellStyle name="_Book1_statutory accounts for auditors (2)_Detal notes in Dec '08 13.2.2009 new_Kanchana 18 April" xfId="1139"/>
    <cellStyle name="_Book1_statutory accounts for auditors (2)_Dialog Telekom Plc - 30 Sept 2008 - PwC method (08 Nov 2008)" xfId="1140"/>
    <cellStyle name="_Book1_statutory accounts for auditors (2)_Dialog Telekom Plc - 30 Sept 2008 - PwC method (08 Nov 2008) 2" xfId="1141"/>
    <cellStyle name="_Book1_statutory accounts for auditors (2)_Dialog Telekom Plc - 30 Sept 2008 - PwC method (08 Nov 2008)_Cash Control sheet - q2" xfId="1142"/>
    <cellStyle name="_Book1_statutory accounts for auditors (2)_Dialog Telekom Plc - 31 Dec 2008 02" xfId="1143"/>
    <cellStyle name="_Book1_statutory accounts for auditors (2)_Dilaog Telekom Plc - 31 December 2009 (Grouped working)" xfId="1144"/>
    <cellStyle name="_Book1_statutory accounts for auditors (2)_Final DTL Adj (Kanchana)" xfId="1145"/>
    <cellStyle name="_Book1_statutory accounts for auditors (2)_Final DTL Adj (Kanchana) 2" xfId="1146"/>
    <cellStyle name="_Book1_statutory accounts for auditors (2)_Final DTL Adj (Kanchana)_~3155399" xfId="1147"/>
    <cellStyle name="_Book1_statutory accounts for auditors (2)_Final DTL Adj (Kanchana)_Accounts - 17 Feb" xfId="1148"/>
    <cellStyle name="_Book1_statutory accounts for auditors (2)_Final DTL Adj (Kanchana)_Book1" xfId="1149"/>
    <cellStyle name="_Book1_statutory accounts for auditors (2)_Final DTL Adj (Kanchana)_Cash Control sheet - q2" xfId="1150"/>
    <cellStyle name="_Book1_statutory accounts for auditors (2)_Final DTL Adj (Kanchana)_Copy of Analysis June 2009 audit 11 (2)" xfId="1151"/>
    <cellStyle name="_Book1_statutory accounts for auditors (2)_Final DTL Adj (Kanchana)_Copy of Analysis June 2009 audit 11_Copy 2" xfId="1152"/>
    <cellStyle name="_Book1_statutory accounts for auditors (2)_Final DTL Adj (Kanchana)_Dialog Telekom Plc - 31 Mar 2008 (Grouped workings - Consolidation)" xfId="1153"/>
    <cellStyle name="_Book1_statutory accounts for auditors (2)_Final DTL Adj (Kanchana)_Kanchana 18 April" xfId="1154"/>
    <cellStyle name="_Book1_statutory accounts for auditors (2)_Notes - Final" xfId="1155"/>
    <cellStyle name="_Book1_statutory accounts for auditors (2)_Notes - Final 2" xfId="1156"/>
    <cellStyle name="_Book1_statutory accounts for auditors (2)_Notes - Final_~3155399" xfId="1157"/>
    <cellStyle name="_Book1_statutory accounts for auditors (2)_Notes - Final_Accounts - 17 Feb" xfId="1158"/>
    <cellStyle name="_Book1_statutory accounts for auditors (2)_Notes - Final_Book1" xfId="1159"/>
    <cellStyle name="_Book1_statutory accounts for auditors (2)_Notes - Final_Cash Control sheet - q2" xfId="1160"/>
    <cellStyle name="_Book1_statutory accounts for auditors (2)_Notes - Final_Copy of Analysis June 2009 audit 11 (2)" xfId="1161"/>
    <cellStyle name="_Book1_statutory accounts for auditors (2)_Notes - Final_Copy of Analysis June 2009 audit 11_Copy 2" xfId="1162"/>
    <cellStyle name="_Book1_statutory accounts for auditors (2)_Notes - Final_Dialog Telekom Plc - 31 Mar 2008 (Grouped workings - Consolidation)" xfId="1163"/>
    <cellStyle name="_Book1_statutory accounts for auditors (2)_Notes - Final_Kanchana 18 April" xfId="1164"/>
    <cellStyle name="_Book1_statutory accounts for auditors (2)_PPE Note as per client" xfId="1165"/>
    <cellStyle name="_Book1_statutory accounts for auditors (2)_TB" xfId="1166"/>
    <cellStyle name="_Book1_statutory accounts for auditors (2)_TB_2008-DTP" xfId="1167"/>
    <cellStyle name="_Book1_statutory accounts for auditors (2)_TB_2008-DTP 2" xfId="1168"/>
    <cellStyle name="_Book1_statutory accounts for auditors (2)_TB_2008-DTP_Cash Control sheet - q2" xfId="1169"/>
    <cellStyle name="_Book1_statutory accounts for auditors (2)_TB_2008-DTP_Dialog Telekom Plc - 31 Mar 2008 (Grouped workings - Consolidation)" xfId="1170"/>
    <cellStyle name="_Book1_statutory accounts for auditors (2)_TB_Dilaog Telekom Plc - 31 December 2009 (Grouped working)" xfId="1171"/>
    <cellStyle name="_Book1_statutory accounts for auditors (2)_TB_PPE Note as per client" xfId="1172"/>
    <cellStyle name="_Book1_statutory accounts for auditors_2008-DTP" xfId="1173"/>
    <cellStyle name="_Book1_statutory accounts for auditors_2008-DTP 2" xfId="1174"/>
    <cellStyle name="_Book1_statutory accounts for auditors_2008-DTP_Cash Control sheet - q2" xfId="1175"/>
    <cellStyle name="_Book1_statutory accounts for auditors_2008-DTP_Dialog Telekom Plc - 31 Mar 2008 (Grouped workings - Consolidation)" xfId="1176"/>
    <cellStyle name="_Book1_statutory accounts for auditors_Analysis Dec '08  updated 12.1.08" xfId="1177"/>
    <cellStyle name="_Book1_statutory accounts for auditors_Analysis Dec '08  updated 12.1.08_2008-DTP" xfId="1178"/>
    <cellStyle name="_Book1_statutory accounts for auditors_Analysis Dec '08  updated 12.1.08_2008-DTP 2" xfId="1179"/>
    <cellStyle name="_Book1_statutory accounts for auditors_Analysis Dec '08  updated 12.1.08_2008-DTP_Cash Control sheet - q2" xfId="1180"/>
    <cellStyle name="_Book1_statutory accounts for auditors_Analysis Dec '08  updated 12.1.08_2008-DTP_Dialog Telekom Plc - 31 Mar 2008 (Grouped workings - Consolidation)" xfId="1181"/>
    <cellStyle name="_Book1_statutory accounts for auditors_Analysis Dec '08  updated 12.1.08_Dilaog Telekom Plc - 31 December 2009 (Grouped working)" xfId="1182"/>
    <cellStyle name="_Book1_statutory accounts for auditors_Analysis Dec '08  updated 12.1.08_PPE Note as per client" xfId="1183"/>
    <cellStyle name="_Book1_statutory accounts for auditors_Bank confirmation control schedule 8" xfId="1184"/>
    <cellStyle name="_Book1_statutory accounts for auditors_Bank confirmation control schedule 8_2008-DTP" xfId="1185"/>
    <cellStyle name="_Book1_statutory accounts for auditors_Bank confirmation control schedule 8_2008-DTP 2" xfId="1186"/>
    <cellStyle name="_Book1_statutory accounts for auditors_Bank confirmation control schedule 8_2008-DTP_Cash Control sheet - q2" xfId="1187"/>
    <cellStyle name="_Book1_statutory accounts for auditors_Bank confirmation control schedule 8_2008-DTP_Dialog Telekom Plc - 31 Mar 2008 (Grouped workings - Consolidation)" xfId="1188"/>
    <cellStyle name="_Book1_statutory accounts for auditors_Bank confirmation control schedule 8_Dilaog Telekom Plc - 31 December 2009 (Grouped working)" xfId="1189"/>
    <cellStyle name="_Book1_statutory accounts for auditors_Bank confirmation control schedule 8_PPE Note as per client" xfId="1190"/>
    <cellStyle name="_Book1_statutory accounts for auditors_Copy of Analysis Dec '08  updated 12 1 08" xfId="1191"/>
    <cellStyle name="_Book1_statutory accounts for auditors_Copy of Analysis Dec '08  updated 12 1 08 2" xfId="1192"/>
    <cellStyle name="_Book1_statutory accounts for auditors_Copy of Analysis Dec '08  updated 12 1 08_~3155399" xfId="1193"/>
    <cellStyle name="_Book1_statutory accounts for auditors_Copy of Analysis Dec '08  updated 12 1 08_Accounts - 17 Feb" xfId="1194"/>
    <cellStyle name="_Book1_statutory accounts for auditors_Copy of Analysis Dec '08  updated 12 1 08_Book1" xfId="1195"/>
    <cellStyle name="_Book1_statutory accounts for auditors_Copy of Analysis Dec '08  updated 12 1 08_Cash Control sheet - q2" xfId="1196"/>
    <cellStyle name="_Book1_statutory accounts for auditors_Copy of Analysis Dec '08  updated 12 1 08_Copy of Analysis June 2009 audit 11 (2)" xfId="1197"/>
    <cellStyle name="_Book1_statutory accounts for auditors_Copy of Analysis Dec '08  updated 12 1 08_Copy of Analysis June 2009 audit 11_Copy 2" xfId="1198"/>
    <cellStyle name="_Book1_statutory accounts for auditors_Copy of Analysis Dec '08  updated 12 1 08_Dialog Telekom Plc - 31 Mar 2008 (Grouped workings - Consolidation)" xfId="1199"/>
    <cellStyle name="_Book1_statutory accounts for auditors_Copy of Analysis Dec '08  updated 12 1 08_Kanchana 18 April" xfId="1200"/>
    <cellStyle name="_Book1_statutory accounts for auditors_Detal notes in Dec '08 13.2.2009 new" xfId="1201"/>
    <cellStyle name="_Book1_statutory accounts for auditors_Detal notes in Dec '08 13.2.2009 new 2" xfId="1202"/>
    <cellStyle name="_Book1_statutory accounts for auditors_Detal notes in Dec '08 13.2.2009 new_~3155399" xfId="1203"/>
    <cellStyle name="_Book1_statutory accounts for auditors_Detal notes in Dec '08 13.2.2009 new_Accounts - 17 Feb" xfId="1204"/>
    <cellStyle name="_Book1_statutory accounts for auditors_Detal notes in Dec '08 13.2.2009 new_Book1" xfId="1205"/>
    <cellStyle name="_Book1_statutory accounts for auditors_Detal notes in Dec '08 13.2.2009 new_Cash Control sheet - q2" xfId="1206"/>
    <cellStyle name="_Book1_statutory accounts for auditors_Detal notes in Dec '08 13.2.2009 new_Copy of Analysis June 2009 audit 11 (2)" xfId="1207"/>
    <cellStyle name="_Book1_statutory accounts for auditors_Detal notes in Dec '08 13.2.2009 new_Copy of Analysis June 2009 audit 11_Copy 2" xfId="1208"/>
    <cellStyle name="_Book1_statutory accounts for auditors_Detal notes in Dec '08 13.2.2009 new_Dialog Telekom Plc - 31 Mar 2008 (Grouped workings - Consolidation)" xfId="1209"/>
    <cellStyle name="_Book1_statutory accounts for auditors_Detal notes in Dec '08 13.2.2009 new_Kanchana 18 April" xfId="1210"/>
    <cellStyle name="_Book1_statutory accounts for auditors_Dialog Telekom Plc - 30 Sept 2008 - PwC method (08 Nov 2008)" xfId="1211"/>
    <cellStyle name="_Book1_statutory accounts for auditors_Dialog Telekom Plc - 30 Sept 2008 - PwC method (08 Nov 2008) 2" xfId="1212"/>
    <cellStyle name="_Book1_statutory accounts for auditors_Dialog Telekom Plc - 30 Sept 2008 - PwC method (08 Nov 2008)_Cash Control sheet - q2" xfId="1213"/>
    <cellStyle name="_Book1_statutory accounts for auditors_Dialog Telekom Plc - 31 Dec 2008 02" xfId="1214"/>
    <cellStyle name="_Book1_statutory accounts for auditors_Dilaog Telekom Plc - 31 December 2009 (Grouped working)" xfId="1215"/>
    <cellStyle name="_Book1_statutory accounts for auditors_Final DTL Adj (Kanchana)" xfId="1216"/>
    <cellStyle name="_Book1_statutory accounts for auditors_Final DTL Adj (Kanchana) 2" xfId="1217"/>
    <cellStyle name="_Book1_statutory accounts for auditors_Final DTL Adj (Kanchana)_~3155399" xfId="1218"/>
    <cellStyle name="_Book1_statutory accounts for auditors_Final DTL Adj (Kanchana)_Accounts - 17 Feb" xfId="1219"/>
    <cellStyle name="_Book1_statutory accounts for auditors_Final DTL Adj (Kanchana)_Book1" xfId="1220"/>
    <cellStyle name="_Book1_statutory accounts for auditors_Final DTL Adj (Kanchana)_Cash Control sheet - q2" xfId="1221"/>
    <cellStyle name="_Book1_statutory accounts for auditors_Final DTL Adj (Kanchana)_Copy of Analysis June 2009 audit 11 (2)" xfId="1222"/>
    <cellStyle name="_Book1_statutory accounts for auditors_Final DTL Adj (Kanchana)_Copy of Analysis June 2009 audit 11_Copy 2" xfId="1223"/>
    <cellStyle name="_Book1_statutory accounts for auditors_Final DTL Adj (Kanchana)_Dialog Telekom Plc - 31 Mar 2008 (Grouped workings - Consolidation)" xfId="1224"/>
    <cellStyle name="_Book1_statutory accounts for auditors_Final DTL Adj (Kanchana)_Kanchana 18 April" xfId="1225"/>
    <cellStyle name="_Book1_statutory accounts for auditors_Notes - Final" xfId="1226"/>
    <cellStyle name="_Book1_statutory accounts for auditors_Notes - Final 2" xfId="1227"/>
    <cellStyle name="_Book1_statutory accounts for auditors_Notes - Final_~3155399" xfId="1228"/>
    <cellStyle name="_Book1_statutory accounts for auditors_Notes - Final_Accounts - 17 Feb" xfId="1229"/>
    <cellStyle name="_Book1_statutory accounts for auditors_Notes - Final_Book1" xfId="1230"/>
    <cellStyle name="_Book1_statutory accounts for auditors_Notes - Final_Cash Control sheet - q2" xfId="1231"/>
    <cellStyle name="_Book1_statutory accounts for auditors_Notes - Final_Copy of Analysis June 2009 audit 11 (2)" xfId="1232"/>
    <cellStyle name="_Book1_statutory accounts for auditors_Notes - Final_Copy of Analysis June 2009 audit 11_Copy 2" xfId="1233"/>
    <cellStyle name="_Book1_statutory accounts for auditors_Notes - Final_Dialog Telekom Plc - 31 Mar 2008 (Grouped workings - Consolidation)" xfId="1234"/>
    <cellStyle name="_Book1_statutory accounts for auditors_Notes - Final_Kanchana 18 April" xfId="1235"/>
    <cellStyle name="_Book1_statutory accounts for auditors_PPE Note as per client" xfId="1236"/>
    <cellStyle name="_Book1_statutory accounts for auditors_TB" xfId="1237"/>
    <cellStyle name="_Book1_statutory accounts for auditors_TB_2008-DTP" xfId="1238"/>
    <cellStyle name="_Book1_statutory accounts for auditors_TB_2008-DTP 2" xfId="1239"/>
    <cellStyle name="_Book1_statutory accounts for auditors_TB_2008-DTP_Cash Control sheet - q2" xfId="1240"/>
    <cellStyle name="_Book1_statutory accounts for auditors_TB_2008-DTP_Dialog Telekom Plc - 31 Mar 2008 (Grouped workings - Consolidation)" xfId="1241"/>
    <cellStyle name="_Book1_statutory accounts for auditors_TB_Dilaog Telekom Plc - 31 December 2009 (Grouped working)" xfId="1242"/>
    <cellStyle name="_Book1_statutory accounts for auditors_TB_PPE Note as per client" xfId="1243"/>
    <cellStyle name="_Book1_statutory accounts June 2008 xls send to Sunethra" xfId="1244"/>
    <cellStyle name="_Book1_statutory accounts June 2008 xls send to Sunethra_2008-DTP" xfId="1245"/>
    <cellStyle name="_Book1_statutory accounts June 2008 xls send to Sunethra_2008-DTP 2" xfId="1246"/>
    <cellStyle name="_Book1_statutory accounts June 2008 xls send to Sunethra_2008-DTP_Cash Control sheet - q2" xfId="1247"/>
    <cellStyle name="_Book1_statutory accounts June 2008 xls send to Sunethra_2008-DTP_Dialog Telekom Plc - 31 Mar 2008 (Grouped workings - Consolidation)" xfId="1248"/>
    <cellStyle name="_Book1_statutory accounts June 2008 xls send to Sunethra_Analysis Dec '08  updated 12.1.08" xfId="1249"/>
    <cellStyle name="_Book1_statutory accounts June 2008 xls send to Sunethra_Analysis Dec '08  updated 12.1.08_2008-DTP" xfId="1250"/>
    <cellStyle name="_Book1_statutory accounts June 2008 xls send to Sunethra_Analysis Dec '08  updated 12.1.08_2008-DTP 2" xfId="1251"/>
    <cellStyle name="_Book1_statutory accounts June 2008 xls send to Sunethra_Analysis Dec '08  updated 12.1.08_2008-DTP_Cash Control sheet - q2" xfId="1252"/>
    <cellStyle name="_Book1_statutory accounts June 2008 xls send to Sunethra_Analysis Dec '08  updated 12.1.08_2008-DTP_Dialog Telekom Plc - 31 Mar 2008 (Grouped workings - Consolidation)" xfId="1253"/>
    <cellStyle name="_Book1_statutory accounts June 2008 xls send to Sunethra_Analysis Dec '08  updated 12.1.08_Dilaog Telekom Plc - 31 December 2009 (Grouped working)" xfId="1254"/>
    <cellStyle name="_Book1_statutory accounts June 2008 xls send to Sunethra_Analysis Dec '08  updated 12.1.08_PPE Note as per client" xfId="1255"/>
    <cellStyle name="_Book1_statutory accounts June 2008 xls send to Sunethra_Bank confirmation control schedule 8" xfId="1256"/>
    <cellStyle name="_Book1_statutory accounts June 2008 xls send to Sunethra_Bank confirmation control schedule 8_2008-DTP" xfId="1257"/>
    <cellStyle name="_Book1_statutory accounts June 2008 xls send to Sunethra_Bank confirmation control schedule 8_2008-DTP 2" xfId="1258"/>
    <cellStyle name="_Book1_statutory accounts June 2008 xls send to Sunethra_Bank confirmation control schedule 8_2008-DTP_Cash Control sheet - q2" xfId="1259"/>
    <cellStyle name="_Book1_statutory accounts June 2008 xls send to Sunethra_Bank confirmation control schedule 8_2008-DTP_Dialog Telekom Plc - 31 Mar 2008 (Grouped workings - Consolidation)" xfId="1260"/>
    <cellStyle name="_Book1_statutory accounts June 2008 xls send to Sunethra_Bank confirmation control schedule 8_Dilaog Telekom Plc - 31 December 2009 (Grouped working)" xfId="1261"/>
    <cellStyle name="_Book1_statutory accounts June 2008 xls send to Sunethra_Bank confirmation control schedule 8_PPE Note as per client" xfId="1262"/>
    <cellStyle name="_Book1_statutory accounts June 2008 xls send to Sunethra_Copy of Analysis Dec '08  updated 12 1 08" xfId="1263"/>
    <cellStyle name="_Book1_statutory accounts June 2008 xls send to Sunethra_Copy of Analysis Dec '08  updated 12 1 08 2" xfId="1264"/>
    <cellStyle name="_Book1_statutory accounts June 2008 xls send to Sunethra_Copy of Analysis Dec '08  updated 12 1 08_~3155399" xfId="1265"/>
    <cellStyle name="_Book1_statutory accounts June 2008 xls send to Sunethra_Copy of Analysis Dec '08  updated 12 1 08_Accounts - 17 Feb" xfId="1266"/>
    <cellStyle name="_Book1_statutory accounts June 2008 xls send to Sunethra_Copy of Analysis Dec '08  updated 12 1 08_Book1" xfId="1267"/>
    <cellStyle name="_Book1_statutory accounts June 2008 xls send to Sunethra_Copy of Analysis Dec '08  updated 12 1 08_Cash Control sheet - q2" xfId="1268"/>
    <cellStyle name="_Book1_statutory accounts June 2008 xls send to Sunethra_Copy of Analysis Dec '08  updated 12 1 08_Copy of Analysis June 2009 audit 11 (2)" xfId="1269"/>
    <cellStyle name="_Book1_statutory accounts June 2008 xls send to Sunethra_Copy of Analysis Dec '08  updated 12 1 08_Copy of Analysis June 2009 audit 11_Copy 2" xfId="1270"/>
    <cellStyle name="_Book1_statutory accounts June 2008 xls send to Sunethra_Copy of Analysis Dec '08  updated 12 1 08_Dialog Telekom Plc - 31 Mar 2008 (Grouped workings - Consolidation)" xfId="1271"/>
    <cellStyle name="_Book1_statutory accounts June 2008 xls send to Sunethra_Copy of Analysis Dec '08  updated 12 1 08_Kanchana 18 April" xfId="1272"/>
    <cellStyle name="_Book1_statutory accounts June 2008 xls send to Sunethra_Detal notes in Dec '08 13.2.2009 new" xfId="1273"/>
    <cellStyle name="_Book1_statutory accounts June 2008 xls send to Sunethra_Detal notes in Dec '08 13.2.2009 new 2" xfId="1274"/>
    <cellStyle name="_Book1_statutory accounts June 2008 xls send to Sunethra_Detal notes in Dec '08 13.2.2009 new_~3155399" xfId="1275"/>
    <cellStyle name="_Book1_statutory accounts June 2008 xls send to Sunethra_Detal notes in Dec '08 13.2.2009 new_Accounts - 17 Feb" xfId="1276"/>
    <cellStyle name="_Book1_statutory accounts June 2008 xls send to Sunethra_Detal notes in Dec '08 13.2.2009 new_Book1" xfId="1277"/>
    <cellStyle name="_Book1_statutory accounts June 2008 xls send to Sunethra_Detal notes in Dec '08 13.2.2009 new_Cash Control sheet - q2" xfId="1278"/>
    <cellStyle name="_Book1_statutory accounts June 2008 xls send to Sunethra_Detal notes in Dec '08 13.2.2009 new_Copy of Analysis June 2009 audit 11 (2)" xfId="1279"/>
    <cellStyle name="_Book1_statutory accounts June 2008 xls send to Sunethra_Detal notes in Dec '08 13.2.2009 new_Copy of Analysis June 2009 audit 11_Copy 2" xfId="1280"/>
    <cellStyle name="_Book1_statutory accounts June 2008 xls send to Sunethra_Detal notes in Dec '08 13.2.2009 new_Dialog Telekom Plc - 31 Mar 2008 (Grouped workings - Consolidation)" xfId="1281"/>
    <cellStyle name="_Book1_statutory accounts June 2008 xls send to Sunethra_Detal notes in Dec '08 13.2.2009 new_Kanchana 18 April" xfId="1282"/>
    <cellStyle name="_Book1_statutory accounts June 2008 xls send to Sunethra_Dialog Telekom Plc - 30 Sept 2008 - PwC method (08 Nov 2008)" xfId="1283"/>
    <cellStyle name="_Book1_statutory accounts June 2008 xls send to Sunethra_Dialog Telekom Plc - 30 Sept 2008 - PwC method (08 Nov 2008) 2" xfId="1284"/>
    <cellStyle name="_Book1_statutory accounts June 2008 xls send to Sunethra_Dialog Telekom Plc - 30 Sept 2008 - PwC method (08 Nov 2008)_Cash Control sheet - q2" xfId="1285"/>
    <cellStyle name="_Book1_statutory accounts June 2008 xls send to Sunethra_Dialog Telekom Plc - 31 Dec 2008 02" xfId="1286"/>
    <cellStyle name="_Book1_statutory accounts June 2008 xls send to Sunethra_Dilaog Telekom Plc - 31 December 2009 (Grouped working)" xfId="1287"/>
    <cellStyle name="_Book1_statutory accounts June 2008 xls send to Sunethra_Final DTL Adj (Kanchana)" xfId="1288"/>
    <cellStyle name="_Book1_statutory accounts June 2008 xls send to Sunethra_Final DTL Adj (Kanchana) 2" xfId="1289"/>
    <cellStyle name="_Book1_statutory accounts June 2008 xls send to Sunethra_Final DTL Adj (Kanchana)_~3155399" xfId="1290"/>
    <cellStyle name="_Book1_statutory accounts June 2008 xls send to Sunethra_Final DTL Adj (Kanchana)_Accounts - 17 Feb" xfId="1291"/>
    <cellStyle name="_Book1_statutory accounts June 2008 xls send to Sunethra_Final DTL Adj (Kanchana)_Book1" xfId="1292"/>
    <cellStyle name="_Book1_statutory accounts June 2008 xls send to Sunethra_Final DTL Adj (Kanchana)_Cash Control sheet - q2" xfId="1293"/>
    <cellStyle name="_Book1_statutory accounts June 2008 xls send to Sunethra_Final DTL Adj (Kanchana)_Copy of Analysis June 2009 audit 11 (2)" xfId="1294"/>
    <cellStyle name="_Book1_statutory accounts June 2008 xls send to Sunethra_Final DTL Adj (Kanchana)_Copy of Analysis June 2009 audit 11_Copy 2" xfId="1295"/>
    <cellStyle name="_Book1_statutory accounts June 2008 xls send to Sunethra_Final DTL Adj (Kanchana)_Dialog Telekom Plc - 31 Mar 2008 (Grouped workings - Consolidation)" xfId="1296"/>
    <cellStyle name="_Book1_statutory accounts June 2008 xls send to Sunethra_Final DTL Adj (Kanchana)_Kanchana 18 April" xfId="1297"/>
    <cellStyle name="_Book1_statutory accounts June 2008 xls send to Sunethra_Notes - Final" xfId="1298"/>
    <cellStyle name="_Book1_statutory accounts June 2008 xls send to Sunethra_Notes - Final 2" xfId="1299"/>
    <cellStyle name="_Book1_statutory accounts June 2008 xls send to Sunethra_Notes - Final_~3155399" xfId="1300"/>
    <cellStyle name="_Book1_statutory accounts June 2008 xls send to Sunethra_Notes - Final_Accounts - 17 Feb" xfId="1301"/>
    <cellStyle name="_Book1_statutory accounts June 2008 xls send to Sunethra_Notes - Final_Book1" xfId="1302"/>
    <cellStyle name="_Book1_statutory accounts June 2008 xls send to Sunethra_Notes - Final_Cash Control sheet - q2" xfId="1303"/>
    <cellStyle name="_Book1_statutory accounts June 2008 xls send to Sunethra_Notes - Final_Copy of Analysis June 2009 audit 11 (2)" xfId="1304"/>
    <cellStyle name="_Book1_statutory accounts June 2008 xls send to Sunethra_Notes - Final_Copy of Analysis June 2009 audit 11_Copy 2" xfId="1305"/>
    <cellStyle name="_Book1_statutory accounts June 2008 xls send to Sunethra_Notes - Final_Dialog Telekom Plc - 31 Mar 2008 (Grouped workings - Consolidation)" xfId="1306"/>
    <cellStyle name="_Book1_statutory accounts June 2008 xls send to Sunethra_Notes - Final_Kanchana 18 April" xfId="1307"/>
    <cellStyle name="_Book1_statutory accounts June 2008 xls send to Sunethra_PPE Note as per client" xfId="1308"/>
    <cellStyle name="_Book1_statutory accounts June 2008 xls send to Sunethra_TB" xfId="1309"/>
    <cellStyle name="_Book1_statutory accounts June 2008 xls send to Sunethra_TB_2008-DTP" xfId="1310"/>
    <cellStyle name="_Book1_statutory accounts June 2008 xls send to Sunethra_TB_2008-DTP 2" xfId="1311"/>
    <cellStyle name="_Book1_statutory accounts June 2008 xls send to Sunethra_TB_2008-DTP_Cash Control sheet - q2" xfId="1312"/>
    <cellStyle name="_Book1_statutory accounts June 2008 xls send to Sunethra_TB_2008-DTP_Dialog Telekom Plc - 31 Mar 2008 (Grouped workings - Consolidation)" xfId="1313"/>
    <cellStyle name="_Book1_statutory accounts June 2008 xls send to Sunethra_TB_Dilaog Telekom Plc - 31 December 2009 (Grouped working)" xfId="1314"/>
    <cellStyle name="_Book1_statutory accounts June 2008 xls send to Sunethra_TB_PPE Note as per client" xfId="1315"/>
    <cellStyle name="_Book1_Statutory accounts to Sunethra" xfId="1316"/>
    <cellStyle name="_Book1_Statutory accounts to Sunethra 2" xfId="1317"/>
    <cellStyle name="_Book1_Statutory accounts to Sunethra_~3155399" xfId="1318"/>
    <cellStyle name="_Book1_Statutory accounts to Sunethra_Accounts - 17 Feb" xfId="1319"/>
    <cellStyle name="_Book1_Statutory accounts to Sunethra_Analysis Dec '08  updated 12.1.08" xfId="1320"/>
    <cellStyle name="_Book1_Statutory accounts to Sunethra_Analysis Dec '08  updated 12.1.08_2008-DTP" xfId="1321"/>
    <cellStyle name="_Book1_Statutory accounts to Sunethra_Analysis Dec '08  updated 12.1.08_2008-DTP 2" xfId="1322"/>
    <cellStyle name="_Book1_Statutory accounts to Sunethra_Analysis Dec '08  updated 12.1.08_2008-DTP_Cash Control sheet - q2" xfId="1323"/>
    <cellStyle name="_Book1_Statutory accounts to Sunethra_Analysis Dec '08  updated 12.1.08_2008-DTP_Dialog Telekom Plc - 31 Mar 2008 (Grouped workings - Consolidation)" xfId="1324"/>
    <cellStyle name="_Book1_Statutory accounts to Sunethra_Analysis Dec '08  updated 12.1.08_Dilaog Telekom Plc - 31 December 2009 (Grouped working)" xfId="1325"/>
    <cellStyle name="_Book1_Statutory accounts to Sunethra_Analysis Dec '08  updated 12.1.08_PPE Note as per client" xfId="1326"/>
    <cellStyle name="_Book1_Statutory accounts to Sunethra_Book1" xfId="1327"/>
    <cellStyle name="_Book1_Statutory accounts to Sunethra_Cash Control sheet - q2" xfId="1328"/>
    <cellStyle name="_Book1_Statutory accounts to Sunethra_Copy of Analysis June 2009 audit 11 (2)" xfId="1329"/>
    <cellStyle name="_Book1_Statutory accounts to Sunethra_Copy of Analysis June 2009 audit 11 1111" xfId="1330"/>
    <cellStyle name="_Book1_Statutory accounts to Sunethra_Copy of Analysis June 2009 audit 11_Copy 2" xfId="1331"/>
    <cellStyle name="_Book1_Statutory accounts to Sunethra_Details 2Q 2009" xfId="1332"/>
    <cellStyle name="_Book1_Statutory accounts to Sunethra_Dialog Telekom Plc - 31 Mar 2008 (Grouped workings - Consolidation)" xfId="1333"/>
    <cellStyle name="_Book1_Statutory accounts to Sunethra_Kanchana 18 April" xfId="1334"/>
    <cellStyle name="_Book1_Statutory accounts to Sunethra_ratio 2Q 2009" xfId="1335"/>
    <cellStyle name="_Book1_TB" xfId="1336"/>
    <cellStyle name="_BP-2008 (2) DTV Revised Oct 22" xfId="1337"/>
    <cellStyle name="_BP-2008 (2) DTV Revised Oct 22_DTL Group BP 2008 long form w Pref Statutory" xfId="1338"/>
    <cellStyle name="_Budget 2008 - 365mn loss" xfId="1339"/>
    <cellStyle name="_Budget 2008 - 365mn loss_DTL Group BP 2008 long form w Pref Statutory" xfId="1340"/>
    <cellStyle name="_Comma" xfId="1341"/>
    <cellStyle name="_Comma_Betas and Colocation Rates" xfId="1342"/>
    <cellStyle name="_Compiled CWIP age1" xfId="1343"/>
    <cellStyle name="_Consolidated Cash Flow - SEP  2007" xfId="1344"/>
    <cellStyle name="_Consolidated Cash Flow - SEP  2007_DTL Group BP 2008 long form w Pref Statutory" xfId="1345"/>
    <cellStyle name="_Consolidated MA  Dec 07 Aftr Final Audit 08 02 08Final Final" xfId="1346"/>
    <cellStyle name="_Consolidated Management Accounts June 2007" xfId="1347"/>
    <cellStyle name="_Consolidated Management Accounts September  07" xfId="1348"/>
    <cellStyle name="_Consolidated Management Accounts September  07 final 04102007" xfId="1349"/>
    <cellStyle name="_Consolidated Management Accounts September  07_DTL Group BP 2008 long form w Pref Statutory" xfId="1350"/>
    <cellStyle name="_CPE AMORTISED OVER 12 MONTHS (FINAL) (2)" xfId="1351"/>
    <cellStyle name="_CPE FULLY CHARGED TO PL (FINAL)" xfId="1352"/>
    <cellStyle name="_Currency" xfId="1353"/>
    <cellStyle name="_Currency_Betas and Colocation Rates" xfId="1354"/>
    <cellStyle name="_Currency_csc" xfId="1355"/>
    <cellStyle name="_Currency_csc shaded" xfId="1356"/>
    <cellStyle name="_CurrencySpace" xfId="1357"/>
    <cellStyle name="_CurrencySpace_Betas and Colocation Rates" xfId="1358"/>
    <cellStyle name="_DBN accounts 2" xfId="1359"/>
    <cellStyle name="_DBN MA DECEMBER 2007 Sunethra for 07th Jan 2008 (2)" xfId="1360"/>
    <cellStyle name="_DBN MA DECEMBER 2007 to Sunethra" xfId="1361"/>
    <cellStyle name="_DBN Statutory Accounts September 2007" xfId="1362"/>
    <cellStyle name="_DBN-2007-F" xfId="1363"/>
    <cellStyle name="_Details 2 Q 2008" xfId="1364"/>
    <cellStyle name="_Details 3Q 2008 20.10.2008" xfId="1365"/>
    <cellStyle name="_Details 3Q 2008 24.10.2008" xfId="1366"/>
    <cellStyle name="_Draft Accounts for DTL" xfId="1367"/>
    <cellStyle name="_Draft Accounts for DTL (2)" xfId="1368"/>
    <cellStyle name="_DT GROUP Consolidated MA June 08" xfId="1369"/>
    <cellStyle name="_DT GROUP Consolidated MA Sep 08" xfId="1370"/>
    <cellStyle name="_DT GROUP Consolidated Managment march 2008" xfId="1371"/>
    <cellStyle name="_DTV - Error Banking Entries Apr 2008" xfId="1372"/>
    <cellStyle name="_DTV - Error Banking Entries Sep 2008" xfId="1373"/>
    <cellStyle name="_DTV - Error Banking Entries Sep 2008 (2)" xfId="1374"/>
    <cellStyle name="_error banking" xfId="1375"/>
    <cellStyle name="_Error Banking DTL DTV-Mar 08" xfId="1376"/>
    <cellStyle name="_Error Banking DTL, DTV Nov 08" xfId="1377"/>
    <cellStyle name="_Error Banking Entries Jan 8" xfId="1378"/>
    <cellStyle name="_Euro" xfId="1379"/>
    <cellStyle name="_Forecast (June) 08-10" xfId="1380"/>
    <cellStyle name="_FS -DT-2008 (2)" xfId="1381"/>
    <cellStyle name="_FS -DT-2008 (2) 2" xfId="1382"/>
    <cellStyle name="_FS -DT-2008 (2) 3" xfId="1383"/>
    <cellStyle name="_FS -DT-2008 (2)_Q 3 September" xfId="1384"/>
    <cellStyle name="_FS -DT-2008 (3)" xfId="1385"/>
    <cellStyle name="_FS -DT-2008 (3) 2" xfId="1386"/>
    <cellStyle name="_FS -DT-2008 (3) 3" xfId="1387"/>
    <cellStyle name="_FS -DT-2008 (3)_Q 3 September" xfId="1388"/>
    <cellStyle name="_Heading" xfId="1389"/>
    <cellStyle name="_Highlight" xfId="1390"/>
    <cellStyle name="_Inital Invoices Feb" xfId="1391"/>
    <cellStyle name="_Initial Invoices Mar 2007" xfId="1392"/>
    <cellStyle name="_Inter Company Confirmations-Dec 09" xfId="1393"/>
    <cellStyle name="_Master TB as at 31st January 2007" xfId="1394"/>
    <cellStyle name="_Master TB as at 31st January 2007 2" xfId="1395"/>
    <cellStyle name="_Master TB as at 31st January 2007 3" xfId="1396"/>
    <cellStyle name="_Master TB as at 31st January 2007_2008-DTP" xfId="1397"/>
    <cellStyle name="_Master TB as at 31st January 2007_2008-DTP 2" xfId="1398"/>
    <cellStyle name="_Master TB as at 31st January 2007_2008-DTP_Cash Control sheet - q2" xfId="1399"/>
    <cellStyle name="_Master TB as at 31st January 2007_2008-DTP_Dialog Telekom Plc - 31 Mar 2008 (Grouped workings - Consolidation)" xfId="1400"/>
    <cellStyle name="_Master TB as at 31st January 2007_Copy of Analysis June 2009 audit 11 1111" xfId="1401"/>
    <cellStyle name="_Master TB as at 31st January 2007_Copy of Copy of FS-DTV-2009" xfId="1402"/>
    <cellStyle name="_Master TB as at 31st January 2007_Dialog Telekom Plc - 30 June 2008" xfId="1403"/>
    <cellStyle name="_Master TB as at 31st January 2007_Dialog Telekom Plc - 30 Sept 2008 - PwC method (08 Nov 2008)" xfId="1404"/>
    <cellStyle name="_Master TB as at 31st January 2007_Dialog Telekom Plc - 30 Sept 2008 - PwC method (08 Nov 2008) 2" xfId="1405"/>
    <cellStyle name="_Master TB as at 31st January 2007_Dialog Telekom Plc - 30 Sept 2008 - PwC method (08 Nov 2008)_Cash Control sheet - q2" xfId="1406"/>
    <cellStyle name="_Master TB as at 31st January 2007_Dilaog Telekom Plc - 31 December 2009 (Grouped working)" xfId="1407"/>
    <cellStyle name="_Master TB as at 31st January 2007_DTV Business  Plan 2009-11 - Restated" xfId="1408"/>
    <cellStyle name="_Master TB as at 31st January 2007_DTV Revised BP - April 2009" xfId="1409"/>
    <cellStyle name="_Master TB as at 31st January 2007_Expenses" xfId="1410"/>
    <cellStyle name="_Master TB as at 31st January 2007_Expenses 2" xfId="1411"/>
    <cellStyle name="_Master TB as at 31st January 2007_Expenses 3" xfId="1412"/>
    <cellStyle name="_Master TB as at 31st January 2007_Expenses_Q 3 September" xfId="1413"/>
    <cellStyle name="_Master TB as at 31st January 2007_Forecast (June) 08-10" xfId="1414"/>
    <cellStyle name="_Master TB as at 31st January 2007_FS -DT-2008 (2)" xfId="1415"/>
    <cellStyle name="_Master TB as at 31st January 2007_FS -DT-2008 (2) 2" xfId="1416"/>
    <cellStyle name="_Master TB as at 31st January 2007_FS -DT-2008 (2) 3" xfId="1417"/>
    <cellStyle name="_Master TB as at 31st January 2007_FS -DT-2008 (2)_Q 3 September" xfId="1418"/>
    <cellStyle name="_Master TB as at 31st January 2007_Kanchana 18 April" xfId="1419"/>
    <cellStyle name="_Master TB as at 31st January 2007_Kanchana 18 April 2" xfId="1420"/>
    <cellStyle name="_Master TB as at 31st January 2007_Kanchana 18 April_Cash Control sheet - q2" xfId="1421"/>
    <cellStyle name="_Master TB as at 31st January 2007_PPE Note as per client" xfId="1422"/>
    <cellStyle name="_Master TB as at 31st January 2007_Q 3 September" xfId="1423"/>
    <cellStyle name="_Master TB as at 31st January 2007_q1_quarter_2008" xfId="1424"/>
    <cellStyle name="_Master TB as at 31st January 2007_q1_quarter_2008 2" xfId="1425"/>
    <cellStyle name="_Master TB as at 31st January 2007_q1_quarter_2008_Cash Control sheet - q2" xfId="1426"/>
    <cellStyle name="_Master TB as at 31st January 2007_QoQ Profit and loss and Workings" xfId="1427"/>
    <cellStyle name="_Master TB as at 31st January 2007_Statutory accounts Format (4)" xfId="1428"/>
    <cellStyle name="_Master TB as at 31st January 2007_Statutory accounts Format (4) (2)" xfId="1429"/>
    <cellStyle name="_Master TB as at 31st January 2007_Statutory accounts Format (4) (2) 2" xfId="1430"/>
    <cellStyle name="_Master TB as at 31st January 2007_Statutory accounts Format (4) (2) 3" xfId="1431"/>
    <cellStyle name="_Master TB as at 31st January 2007_Statutory accounts Format (4) (2)_Q 3 September" xfId="1432"/>
    <cellStyle name="_Master TB as at 31st January 2007_Statutory accounts Format (4) 2" xfId="1433"/>
    <cellStyle name="_Master TB as at 31st January 2007_Statutory accounts Format (4) 3" xfId="1434"/>
    <cellStyle name="_Master TB as at 31st January 2007_Statutory accounts Format (4)_Q 3 September" xfId="1435"/>
    <cellStyle name="_Movement  2008" xfId="1436"/>
    <cellStyle name="_Multiple" xfId="1437"/>
    <cellStyle name="_Multiple_Betas and Colocation Rates" xfId="1438"/>
    <cellStyle name="_MultipleSpace" xfId="1439"/>
    <cellStyle name="_MultipleSpace_Betas and Colocation Rates" xfId="1440"/>
    <cellStyle name="_Percent" xfId="1441"/>
    <cellStyle name="_Percent modified" xfId="1442"/>
    <cellStyle name="_Percent modified shaded" xfId="1443"/>
    <cellStyle name="_Percent_Betas and Colocation Rates" xfId="1444"/>
    <cellStyle name="_PercentSpace" xfId="1445"/>
    <cellStyle name="_PercentSpace_Betas and Colocation Rates" xfId="1446"/>
    <cellStyle name="_PPE Note from01.01.2009 to 31.12.2009new" xfId="1447"/>
    <cellStyle name="_Reconsiliations for Q-3 Stat. Accounts" xfId="1448"/>
    <cellStyle name="_Sales Invoices Aug 2008" xfId="1449"/>
    <cellStyle name="_SCE" xfId="1450"/>
    <cellStyle name="_SCE 2" xfId="1451"/>
    <cellStyle name="_SCE 3" xfId="1452"/>
    <cellStyle name="_SCE_2008-DTP" xfId="1453"/>
    <cellStyle name="_SCE_2008-DTP 2" xfId="1454"/>
    <cellStyle name="_SCE_2008-DTP_Cash Control sheet - q2" xfId="1455"/>
    <cellStyle name="_SCE_2008-DTP_Dialog Telekom Plc - 31 Mar 2008 (Grouped workings - Consolidation)" xfId="1456"/>
    <cellStyle name="_SCE_Copy of Analysis June 2009 audit 11 1111" xfId="1457"/>
    <cellStyle name="_SCE_Copy of Copy of FS-DTV-2009" xfId="1458"/>
    <cellStyle name="_SCE_Dialog Telekom Plc - 30 June 2008" xfId="1459"/>
    <cellStyle name="_SCE_Dialog Telekom Plc - 30 Sept 2008 - PwC method (08 Nov 2008)" xfId="1460"/>
    <cellStyle name="_SCE_Dialog Telekom Plc - 30 Sept 2008 - PwC method (08 Nov 2008) 2" xfId="1461"/>
    <cellStyle name="_SCE_Dialog Telekom Plc - 30 Sept 2008 - PwC method (08 Nov 2008)_Cash Control sheet - q2" xfId="1462"/>
    <cellStyle name="_SCE_Dilaog Telekom Plc - 31 December 2009 (Grouped working)" xfId="1463"/>
    <cellStyle name="_SCE_Kanchana 18 April" xfId="1464"/>
    <cellStyle name="_SCE_Kanchana 18 April 2" xfId="1465"/>
    <cellStyle name="_SCE_Kanchana 18 April_Cash Control sheet - q2" xfId="1466"/>
    <cellStyle name="_SCE_PPE Note as per client" xfId="1467"/>
    <cellStyle name="_SCE_Q 3 September" xfId="1468"/>
    <cellStyle name="_SCE_q1_quarter_2008" xfId="1469"/>
    <cellStyle name="_SCE_q1_quarter_2008 2" xfId="1470"/>
    <cellStyle name="_SCE_q1_quarter_2008_Cash Control sheet - q2" xfId="1471"/>
    <cellStyle name="_Statutory accounts Dec 2008" xfId="1472"/>
    <cellStyle name="_statutory accounts feb 2008 to DTL" xfId="1473"/>
    <cellStyle name="_statutory accounts feb 2008 to DTL (2)" xfId="1474"/>
    <cellStyle name="_statutory accounts for auditors" xfId="1475"/>
    <cellStyle name="_statutory accounts for auditors (2)" xfId="1476"/>
    <cellStyle name="_statutory accounts June 2008 xls send to Sunethra" xfId="1477"/>
    <cellStyle name="_statutory accounts march 2008 to DTL" xfId="1478"/>
    <cellStyle name="_statutory accounts march 2008 to DTL (3)" xfId="1479"/>
    <cellStyle name="_Statutory accounts to Sunethra" xfId="1480"/>
    <cellStyle name="_SubHeading" xfId="1481"/>
    <cellStyle name="_SubHeading_Betas and Colocation Rates" xfId="1482"/>
    <cellStyle name="_Summary of CWIP tfr 2008" xfId="1483"/>
    <cellStyle name="_Table" xfId="1484"/>
    <cellStyle name="_Table_Betas and Colocation Rates" xfId="1485"/>
    <cellStyle name="_TableHead" xfId="1486"/>
    <cellStyle name="_TableHead centre across sel" xfId="1487"/>
    <cellStyle name="_TableHead no border" xfId="1488"/>
    <cellStyle name="_TableRowBorder" xfId="1489"/>
    <cellStyle name="_TableRowHead" xfId="1490"/>
    <cellStyle name="_TableSuperHead" xfId="1491"/>
    <cellStyle name="_TableSuperHead_Betas and Colocation Rates" xfId="1492"/>
    <cellStyle name="£ BP" xfId="1493"/>
    <cellStyle name="¥ JY" xfId="1494"/>
    <cellStyle name="000'" xfId="1495"/>
    <cellStyle name="20% - Accent1 10" xfId="1496"/>
    <cellStyle name="20% - Accent1 10 2" xfId="1497"/>
    <cellStyle name="20% - Accent1 10 3" xfId="1498"/>
    <cellStyle name="20% - Accent1 11" xfId="1499"/>
    <cellStyle name="20% - Accent1 11 2" xfId="1500"/>
    <cellStyle name="20% - Accent1 11 3" xfId="1501"/>
    <cellStyle name="20% - Accent1 12" xfId="1502"/>
    <cellStyle name="20% - Accent1 12 2" xfId="1503"/>
    <cellStyle name="20% - Accent1 12 3" xfId="1504"/>
    <cellStyle name="20% - Accent1 13" xfId="1505"/>
    <cellStyle name="20% - Accent1 13 2" xfId="1506"/>
    <cellStyle name="20% - Accent1 13 3" xfId="1507"/>
    <cellStyle name="20% - Accent1 14" xfId="1508"/>
    <cellStyle name="20% - Accent1 14 2" xfId="1509"/>
    <cellStyle name="20% - Accent1 14 3" xfId="1510"/>
    <cellStyle name="20% - Accent1 15" xfId="1511"/>
    <cellStyle name="20% - Accent1 15 2" xfId="1512"/>
    <cellStyle name="20% - Accent1 15 3" xfId="1513"/>
    <cellStyle name="20% - Accent1 16" xfId="1514"/>
    <cellStyle name="20% - Accent1 16 2" xfId="1515"/>
    <cellStyle name="20% - Accent1 16 3" xfId="1516"/>
    <cellStyle name="20% - Accent1 17" xfId="1517"/>
    <cellStyle name="20% - Accent1 17 2" xfId="1518"/>
    <cellStyle name="20% - Accent1 17 3" xfId="1519"/>
    <cellStyle name="20% - Accent1 18" xfId="1520"/>
    <cellStyle name="20% - Accent1 18 2" xfId="1521"/>
    <cellStyle name="20% - Accent1 18 3" xfId="1522"/>
    <cellStyle name="20% - Accent1 19" xfId="1523"/>
    <cellStyle name="20% - Accent1 19 2" xfId="1524"/>
    <cellStyle name="20% - Accent1 19 3" xfId="1525"/>
    <cellStyle name="20% - Accent1 2" xfId="1526"/>
    <cellStyle name="20% - Accent1 2 10" xfId="1527"/>
    <cellStyle name="20% - Accent1 2 10 2" xfId="1528"/>
    <cellStyle name="20% - Accent1 2 10 3" xfId="1529"/>
    <cellStyle name="20% - Accent1 2 11" xfId="1530"/>
    <cellStyle name="20% - Accent1 2 11 2" xfId="1531"/>
    <cellStyle name="20% - Accent1 2 11 3" xfId="1532"/>
    <cellStyle name="20% - Accent1 2 12" xfId="1533"/>
    <cellStyle name="20% - Accent1 2 12 2" xfId="1534"/>
    <cellStyle name="20% - Accent1 2 12 3" xfId="1535"/>
    <cellStyle name="20% - Accent1 2 13" xfId="1536"/>
    <cellStyle name="20% - Accent1 2 14" xfId="1537"/>
    <cellStyle name="20% - Accent1 2 15" xfId="1538"/>
    <cellStyle name="20% - Accent1 2 16" xfId="1539"/>
    <cellStyle name="20% - Accent1 2 17" xfId="1540"/>
    <cellStyle name="20% - Accent1 2 18" xfId="1541"/>
    <cellStyle name="20% - Accent1 2 2" xfId="1542"/>
    <cellStyle name="20% - Accent1 2 2 2" xfId="1543"/>
    <cellStyle name="20% - Accent1 2 2 2 2" xfId="1544"/>
    <cellStyle name="20% - Accent1 2 2 3" xfId="1545"/>
    <cellStyle name="20% - Accent1 2 3" xfId="1546"/>
    <cellStyle name="20% - Accent1 2 3 2" xfId="1547"/>
    <cellStyle name="20% - Accent1 2 3 2 2" xfId="1548"/>
    <cellStyle name="20% - Accent1 2 3 3" xfId="1549"/>
    <cellStyle name="20% - Accent1 2 4" xfId="1550"/>
    <cellStyle name="20% - Accent1 2 4 2" xfId="1551"/>
    <cellStyle name="20% - Accent1 2 4 3" xfId="1552"/>
    <cellStyle name="20% - Accent1 2 5" xfId="1553"/>
    <cellStyle name="20% - Accent1 2 5 2" xfId="1554"/>
    <cellStyle name="20% - Accent1 2 5 3" xfId="1555"/>
    <cellStyle name="20% - Accent1 2 6" xfId="1556"/>
    <cellStyle name="20% - Accent1 2 6 2" xfId="1557"/>
    <cellStyle name="20% - Accent1 2 6 3" xfId="1558"/>
    <cellStyle name="20% - Accent1 2 7" xfId="1559"/>
    <cellStyle name="20% - Accent1 2 7 2" xfId="1560"/>
    <cellStyle name="20% - Accent1 2 7 3" xfId="1561"/>
    <cellStyle name="20% - Accent1 2 8" xfId="1562"/>
    <cellStyle name="20% - Accent1 2 8 2" xfId="1563"/>
    <cellStyle name="20% - Accent1 2 8 3" xfId="1564"/>
    <cellStyle name="20% - Accent1 2 9" xfId="1565"/>
    <cellStyle name="20% - Accent1 2 9 2" xfId="1566"/>
    <cellStyle name="20% - Accent1 2 9 3" xfId="1567"/>
    <cellStyle name="20% - Accent1 20" xfId="1568"/>
    <cellStyle name="20% - Accent1 21" xfId="1569"/>
    <cellStyle name="20% - Accent1 22" xfId="1570"/>
    <cellStyle name="20% - Accent1 23" xfId="1571"/>
    <cellStyle name="20% - Accent1 24" xfId="1572"/>
    <cellStyle name="20% - Accent1 25" xfId="1573"/>
    <cellStyle name="20% - Accent1 26" xfId="1574"/>
    <cellStyle name="20% - Accent1 27" xfId="1575"/>
    <cellStyle name="20% - Accent1 28" xfId="1576"/>
    <cellStyle name="20% - Accent1 29" xfId="1577"/>
    <cellStyle name="20% - Accent1 3" xfId="1578"/>
    <cellStyle name="20% - Accent1 3 10" xfId="1579"/>
    <cellStyle name="20% - Accent1 3 10 2" xfId="1580"/>
    <cellStyle name="20% - Accent1 3 10 3" xfId="1581"/>
    <cellStyle name="20% - Accent1 3 11" xfId="1582"/>
    <cellStyle name="20% - Accent1 3 11 2" xfId="1583"/>
    <cellStyle name="20% - Accent1 3 11 3" xfId="1584"/>
    <cellStyle name="20% - Accent1 3 12" xfId="1585"/>
    <cellStyle name="20% - Accent1 3 12 2" xfId="1586"/>
    <cellStyle name="20% - Accent1 3 12 3" xfId="1587"/>
    <cellStyle name="20% - Accent1 3 13" xfId="1588"/>
    <cellStyle name="20% - Accent1 3 14" xfId="1589"/>
    <cellStyle name="20% - Accent1 3 15" xfId="1590"/>
    <cellStyle name="20% - Accent1 3 16" xfId="1591"/>
    <cellStyle name="20% - Accent1 3 17" xfId="1592"/>
    <cellStyle name="20% - Accent1 3 18" xfId="1593"/>
    <cellStyle name="20% - Accent1 3 2" xfId="1594"/>
    <cellStyle name="20% - Accent1 3 2 2" xfId="1595"/>
    <cellStyle name="20% - Accent1 3 2 2 2" xfId="1596"/>
    <cellStyle name="20% - Accent1 3 2 3" xfId="1597"/>
    <cellStyle name="20% - Accent1 3 3" xfId="1598"/>
    <cellStyle name="20% - Accent1 3 3 2" xfId="1599"/>
    <cellStyle name="20% - Accent1 3 3 2 2" xfId="1600"/>
    <cellStyle name="20% - Accent1 3 3 3" xfId="1601"/>
    <cellStyle name="20% - Accent1 3 4" xfId="1602"/>
    <cellStyle name="20% - Accent1 3 4 2" xfId="1603"/>
    <cellStyle name="20% - Accent1 3 4 3" xfId="1604"/>
    <cellStyle name="20% - Accent1 3 5" xfId="1605"/>
    <cellStyle name="20% - Accent1 3 5 2" xfId="1606"/>
    <cellStyle name="20% - Accent1 3 5 3" xfId="1607"/>
    <cellStyle name="20% - Accent1 3 6" xfId="1608"/>
    <cellStyle name="20% - Accent1 3 6 2" xfId="1609"/>
    <cellStyle name="20% - Accent1 3 6 3" xfId="1610"/>
    <cellStyle name="20% - Accent1 3 7" xfId="1611"/>
    <cellStyle name="20% - Accent1 3 7 2" xfId="1612"/>
    <cellStyle name="20% - Accent1 3 7 3" xfId="1613"/>
    <cellStyle name="20% - Accent1 3 8" xfId="1614"/>
    <cellStyle name="20% - Accent1 3 8 2" xfId="1615"/>
    <cellStyle name="20% - Accent1 3 8 3" xfId="1616"/>
    <cellStyle name="20% - Accent1 3 9" xfId="1617"/>
    <cellStyle name="20% - Accent1 3 9 2" xfId="1618"/>
    <cellStyle name="20% - Accent1 3 9 3" xfId="1619"/>
    <cellStyle name="20% - Accent1 30" xfId="1620"/>
    <cellStyle name="20% - Accent1 31" xfId="1621"/>
    <cellStyle name="20% - Accent1 32" xfId="1622"/>
    <cellStyle name="20% - Accent1 33" xfId="1623"/>
    <cellStyle name="20% - Accent1 34" xfId="1624"/>
    <cellStyle name="20% - Accent1 35" xfId="1625"/>
    <cellStyle name="20% - Accent1 36" xfId="1626"/>
    <cellStyle name="20% - Accent1 37" xfId="1627"/>
    <cellStyle name="20% - Accent1 38" xfId="1628"/>
    <cellStyle name="20% - Accent1 39" xfId="1629"/>
    <cellStyle name="20% - Accent1 4" xfId="1630"/>
    <cellStyle name="20% - Accent1 4 10" xfId="1631"/>
    <cellStyle name="20% - Accent1 4 10 2" xfId="1632"/>
    <cellStyle name="20% - Accent1 4 10 3" xfId="1633"/>
    <cellStyle name="20% - Accent1 4 11" xfId="1634"/>
    <cellStyle name="20% - Accent1 4 11 2" xfId="1635"/>
    <cellStyle name="20% - Accent1 4 11 3" xfId="1636"/>
    <cellStyle name="20% - Accent1 4 12" xfId="1637"/>
    <cellStyle name="20% - Accent1 4 12 2" xfId="1638"/>
    <cellStyle name="20% - Accent1 4 12 3" xfId="1639"/>
    <cellStyle name="20% - Accent1 4 13" xfId="1640"/>
    <cellStyle name="20% - Accent1 4 14" xfId="1641"/>
    <cellStyle name="20% - Accent1 4 15" xfId="1642"/>
    <cellStyle name="20% - Accent1 4 16" xfId="1643"/>
    <cellStyle name="20% - Accent1 4 17" xfId="1644"/>
    <cellStyle name="20% - Accent1 4 18" xfId="1645"/>
    <cellStyle name="20% - Accent1 4 2" xfId="1646"/>
    <cellStyle name="20% - Accent1 4 2 2" xfId="1647"/>
    <cellStyle name="20% - Accent1 4 2 2 2" xfId="1648"/>
    <cellStyle name="20% - Accent1 4 2 3" xfId="1649"/>
    <cellStyle name="20% - Accent1 4 3" xfId="1650"/>
    <cellStyle name="20% - Accent1 4 3 2" xfId="1651"/>
    <cellStyle name="20% - Accent1 4 3 2 2" xfId="1652"/>
    <cellStyle name="20% - Accent1 4 3 3" xfId="1653"/>
    <cellStyle name="20% - Accent1 4 4" xfId="1654"/>
    <cellStyle name="20% - Accent1 4 4 2" xfId="1655"/>
    <cellStyle name="20% - Accent1 4 4 3" xfId="1656"/>
    <cellStyle name="20% - Accent1 4 5" xfId="1657"/>
    <cellStyle name="20% - Accent1 4 5 2" xfId="1658"/>
    <cellStyle name="20% - Accent1 4 5 3" xfId="1659"/>
    <cellStyle name="20% - Accent1 4 6" xfId="1660"/>
    <cellStyle name="20% - Accent1 4 6 2" xfId="1661"/>
    <cellStyle name="20% - Accent1 4 6 3" xfId="1662"/>
    <cellStyle name="20% - Accent1 4 7" xfId="1663"/>
    <cellStyle name="20% - Accent1 4 7 2" xfId="1664"/>
    <cellStyle name="20% - Accent1 4 7 3" xfId="1665"/>
    <cellStyle name="20% - Accent1 4 8" xfId="1666"/>
    <cellStyle name="20% - Accent1 4 8 2" xfId="1667"/>
    <cellStyle name="20% - Accent1 4 8 3" xfId="1668"/>
    <cellStyle name="20% - Accent1 4 9" xfId="1669"/>
    <cellStyle name="20% - Accent1 4 9 2" xfId="1670"/>
    <cellStyle name="20% - Accent1 4 9 3" xfId="1671"/>
    <cellStyle name="20% - Accent1 40" xfId="1672"/>
    <cellStyle name="20% - Accent1 5" xfId="1673"/>
    <cellStyle name="20% - Accent1 5 10" xfId="1674"/>
    <cellStyle name="20% - Accent1 5 10 2" xfId="1675"/>
    <cellStyle name="20% - Accent1 5 10 3" xfId="1676"/>
    <cellStyle name="20% - Accent1 5 11" xfId="1677"/>
    <cellStyle name="20% - Accent1 5 11 2" xfId="1678"/>
    <cellStyle name="20% - Accent1 5 11 3" xfId="1679"/>
    <cellStyle name="20% - Accent1 5 12" xfId="1680"/>
    <cellStyle name="20% - Accent1 5 12 2" xfId="1681"/>
    <cellStyle name="20% - Accent1 5 12 3" xfId="1682"/>
    <cellStyle name="20% - Accent1 5 13" xfId="1683"/>
    <cellStyle name="20% - Accent1 5 14" xfId="1684"/>
    <cellStyle name="20% - Accent1 5 15" xfId="1685"/>
    <cellStyle name="20% - Accent1 5 16" xfId="1686"/>
    <cellStyle name="20% - Accent1 5 17" xfId="1687"/>
    <cellStyle name="20% - Accent1 5 18" xfId="1688"/>
    <cellStyle name="20% - Accent1 5 2" xfId="1689"/>
    <cellStyle name="20% - Accent1 5 2 2" xfId="1690"/>
    <cellStyle name="20% - Accent1 5 2 2 2" xfId="1691"/>
    <cellStyle name="20% - Accent1 5 2 3" xfId="1692"/>
    <cellStyle name="20% - Accent1 5 3" xfId="1693"/>
    <cellStyle name="20% - Accent1 5 3 2" xfId="1694"/>
    <cellStyle name="20% - Accent1 5 3 2 2" xfId="1695"/>
    <cellStyle name="20% - Accent1 5 3 3" xfId="1696"/>
    <cellStyle name="20% - Accent1 5 4" xfId="1697"/>
    <cellStyle name="20% - Accent1 5 4 2" xfId="1698"/>
    <cellStyle name="20% - Accent1 5 4 3" xfId="1699"/>
    <cellStyle name="20% - Accent1 5 5" xfId="1700"/>
    <cellStyle name="20% - Accent1 5 5 2" xfId="1701"/>
    <cellStyle name="20% - Accent1 5 5 3" xfId="1702"/>
    <cellStyle name="20% - Accent1 5 6" xfId="1703"/>
    <cellStyle name="20% - Accent1 5 6 2" xfId="1704"/>
    <cellStyle name="20% - Accent1 5 6 3" xfId="1705"/>
    <cellStyle name="20% - Accent1 5 7" xfId="1706"/>
    <cellStyle name="20% - Accent1 5 7 2" xfId="1707"/>
    <cellStyle name="20% - Accent1 5 7 3" xfId="1708"/>
    <cellStyle name="20% - Accent1 5 8" xfId="1709"/>
    <cellStyle name="20% - Accent1 5 8 2" xfId="1710"/>
    <cellStyle name="20% - Accent1 5 8 3" xfId="1711"/>
    <cellStyle name="20% - Accent1 5 9" xfId="1712"/>
    <cellStyle name="20% - Accent1 5 9 2" xfId="1713"/>
    <cellStyle name="20% - Accent1 5 9 3" xfId="1714"/>
    <cellStyle name="20% - Accent1 6" xfId="1715"/>
    <cellStyle name="20% - Accent1 6 2" xfId="1716"/>
    <cellStyle name="20% - Accent1 6 3" xfId="1717"/>
    <cellStyle name="20% - Accent1 6 4" xfId="1718"/>
    <cellStyle name="20% - Accent1 6 5" xfId="1719"/>
    <cellStyle name="20% - Accent1 6 6" xfId="1720"/>
    <cellStyle name="20% - Accent1 6 7" xfId="1721"/>
    <cellStyle name="20% - Accent1 7" xfId="1722"/>
    <cellStyle name="20% - Accent1 7 2" xfId="1723"/>
    <cellStyle name="20% - Accent1 7 2 2" xfId="1724"/>
    <cellStyle name="20% - Accent1 7 3" xfId="1725"/>
    <cellStyle name="20% - Accent1 7 3 2" xfId="1726"/>
    <cellStyle name="20% - Accent1 7 4" xfId="1727"/>
    <cellStyle name="20% - Accent1 7 5" xfId="1728"/>
    <cellStyle name="20% - Accent1 7 6" xfId="1729"/>
    <cellStyle name="20% - Accent1 7 7" xfId="1730"/>
    <cellStyle name="20% - Accent1 8" xfId="1731"/>
    <cellStyle name="20% - Accent1 8 2" xfId="1732"/>
    <cellStyle name="20% - Accent1 8 3" xfId="1733"/>
    <cellStyle name="20% - Accent1 9" xfId="1734"/>
    <cellStyle name="20% - Accent1 9 2" xfId="1735"/>
    <cellStyle name="20% - Accent1 9 3" xfId="1736"/>
    <cellStyle name="20% - Accent2 10" xfId="1737"/>
    <cellStyle name="20% - Accent2 10 2" xfId="1738"/>
    <cellStyle name="20% - Accent2 10 3" xfId="1739"/>
    <cellStyle name="20% - Accent2 11" xfId="1740"/>
    <cellStyle name="20% - Accent2 11 2" xfId="1741"/>
    <cellStyle name="20% - Accent2 11 3" xfId="1742"/>
    <cellStyle name="20% - Accent2 12" xfId="1743"/>
    <cellStyle name="20% - Accent2 12 2" xfId="1744"/>
    <cellStyle name="20% - Accent2 12 3" xfId="1745"/>
    <cellStyle name="20% - Accent2 13" xfId="1746"/>
    <cellStyle name="20% - Accent2 13 2" xfId="1747"/>
    <cellStyle name="20% - Accent2 13 3" xfId="1748"/>
    <cellStyle name="20% - Accent2 14" xfId="1749"/>
    <cellStyle name="20% - Accent2 14 2" xfId="1750"/>
    <cellStyle name="20% - Accent2 14 3" xfId="1751"/>
    <cellStyle name="20% - Accent2 15" xfId="1752"/>
    <cellStyle name="20% - Accent2 15 2" xfId="1753"/>
    <cellStyle name="20% - Accent2 15 3" xfId="1754"/>
    <cellStyle name="20% - Accent2 16" xfId="1755"/>
    <cellStyle name="20% - Accent2 16 2" xfId="1756"/>
    <cellStyle name="20% - Accent2 16 3" xfId="1757"/>
    <cellStyle name="20% - Accent2 17" xfId="1758"/>
    <cellStyle name="20% - Accent2 17 2" xfId="1759"/>
    <cellStyle name="20% - Accent2 17 3" xfId="1760"/>
    <cellStyle name="20% - Accent2 18" xfId="1761"/>
    <cellStyle name="20% - Accent2 18 2" xfId="1762"/>
    <cellStyle name="20% - Accent2 18 3" xfId="1763"/>
    <cellStyle name="20% - Accent2 19" xfId="1764"/>
    <cellStyle name="20% - Accent2 19 2" xfId="1765"/>
    <cellStyle name="20% - Accent2 19 3" xfId="1766"/>
    <cellStyle name="20% - Accent2 2" xfId="1767"/>
    <cellStyle name="20% - Accent2 2 10" xfId="1768"/>
    <cellStyle name="20% - Accent2 2 10 2" xfId="1769"/>
    <cellStyle name="20% - Accent2 2 10 3" xfId="1770"/>
    <cellStyle name="20% - Accent2 2 11" xfId="1771"/>
    <cellStyle name="20% - Accent2 2 11 2" xfId="1772"/>
    <cellStyle name="20% - Accent2 2 11 3" xfId="1773"/>
    <cellStyle name="20% - Accent2 2 12" xfId="1774"/>
    <cellStyle name="20% - Accent2 2 12 2" xfId="1775"/>
    <cellStyle name="20% - Accent2 2 12 3" xfId="1776"/>
    <cellStyle name="20% - Accent2 2 13" xfId="1777"/>
    <cellStyle name="20% - Accent2 2 14" xfId="1778"/>
    <cellStyle name="20% - Accent2 2 15" xfId="1779"/>
    <cellStyle name="20% - Accent2 2 16" xfId="1780"/>
    <cellStyle name="20% - Accent2 2 17" xfId="1781"/>
    <cellStyle name="20% - Accent2 2 18" xfId="1782"/>
    <cellStyle name="20% - Accent2 2 2" xfId="1783"/>
    <cellStyle name="20% - Accent2 2 2 2" xfId="1784"/>
    <cellStyle name="20% - Accent2 2 2 2 2" xfId="1785"/>
    <cellStyle name="20% - Accent2 2 2 3" xfId="1786"/>
    <cellStyle name="20% - Accent2 2 3" xfId="1787"/>
    <cellStyle name="20% - Accent2 2 3 2" xfId="1788"/>
    <cellStyle name="20% - Accent2 2 3 2 2" xfId="1789"/>
    <cellStyle name="20% - Accent2 2 3 3" xfId="1790"/>
    <cellStyle name="20% - Accent2 2 4" xfId="1791"/>
    <cellStyle name="20% - Accent2 2 4 2" xfId="1792"/>
    <cellStyle name="20% - Accent2 2 4 3" xfId="1793"/>
    <cellStyle name="20% - Accent2 2 5" xfId="1794"/>
    <cellStyle name="20% - Accent2 2 5 2" xfId="1795"/>
    <cellStyle name="20% - Accent2 2 5 3" xfId="1796"/>
    <cellStyle name="20% - Accent2 2 6" xfId="1797"/>
    <cellStyle name="20% - Accent2 2 6 2" xfId="1798"/>
    <cellStyle name="20% - Accent2 2 6 3" xfId="1799"/>
    <cellStyle name="20% - Accent2 2 7" xfId="1800"/>
    <cellStyle name="20% - Accent2 2 7 2" xfId="1801"/>
    <cellStyle name="20% - Accent2 2 7 3" xfId="1802"/>
    <cellStyle name="20% - Accent2 2 8" xfId="1803"/>
    <cellStyle name="20% - Accent2 2 8 2" xfId="1804"/>
    <cellStyle name="20% - Accent2 2 8 3" xfId="1805"/>
    <cellStyle name="20% - Accent2 2 9" xfId="1806"/>
    <cellStyle name="20% - Accent2 2 9 2" xfId="1807"/>
    <cellStyle name="20% - Accent2 2 9 3" xfId="1808"/>
    <cellStyle name="20% - Accent2 20" xfId="1809"/>
    <cellStyle name="20% - Accent2 21" xfId="1810"/>
    <cellStyle name="20% - Accent2 22" xfId="1811"/>
    <cellStyle name="20% - Accent2 23" xfId="1812"/>
    <cellStyle name="20% - Accent2 24" xfId="1813"/>
    <cellStyle name="20% - Accent2 25" xfId="1814"/>
    <cellStyle name="20% - Accent2 26" xfId="1815"/>
    <cellStyle name="20% - Accent2 27" xfId="1816"/>
    <cellStyle name="20% - Accent2 28" xfId="1817"/>
    <cellStyle name="20% - Accent2 29" xfId="1818"/>
    <cellStyle name="20% - Accent2 3" xfId="1819"/>
    <cellStyle name="20% - Accent2 3 10" xfId="1820"/>
    <cellStyle name="20% - Accent2 3 10 2" xfId="1821"/>
    <cellStyle name="20% - Accent2 3 10 3" xfId="1822"/>
    <cellStyle name="20% - Accent2 3 11" xfId="1823"/>
    <cellStyle name="20% - Accent2 3 11 2" xfId="1824"/>
    <cellStyle name="20% - Accent2 3 11 3" xfId="1825"/>
    <cellStyle name="20% - Accent2 3 12" xfId="1826"/>
    <cellStyle name="20% - Accent2 3 12 2" xfId="1827"/>
    <cellStyle name="20% - Accent2 3 12 3" xfId="1828"/>
    <cellStyle name="20% - Accent2 3 13" xfId="1829"/>
    <cellStyle name="20% - Accent2 3 14" xfId="1830"/>
    <cellStyle name="20% - Accent2 3 15" xfId="1831"/>
    <cellStyle name="20% - Accent2 3 16" xfId="1832"/>
    <cellStyle name="20% - Accent2 3 17" xfId="1833"/>
    <cellStyle name="20% - Accent2 3 18" xfId="1834"/>
    <cellStyle name="20% - Accent2 3 2" xfId="1835"/>
    <cellStyle name="20% - Accent2 3 2 2" xfId="1836"/>
    <cellStyle name="20% - Accent2 3 2 2 2" xfId="1837"/>
    <cellStyle name="20% - Accent2 3 2 3" xfId="1838"/>
    <cellStyle name="20% - Accent2 3 3" xfId="1839"/>
    <cellStyle name="20% - Accent2 3 3 2" xfId="1840"/>
    <cellStyle name="20% - Accent2 3 3 2 2" xfId="1841"/>
    <cellStyle name="20% - Accent2 3 3 3" xfId="1842"/>
    <cellStyle name="20% - Accent2 3 4" xfId="1843"/>
    <cellStyle name="20% - Accent2 3 4 2" xfId="1844"/>
    <cellStyle name="20% - Accent2 3 4 3" xfId="1845"/>
    <cellStyle name="20% - Accent2 3 5" xfId="1846"/>
    <cellStyle name="20% - Accent2 3 5 2" xfId="1847"/>
    <cellStyle name="20% - Accent2 3 5 3" xfId="1848"/>
    <cellStyle name="20% - Accent2 3 6" xfId="1849"/>
    <cellStyle name="20% - Accent2 3 6 2" xfId="1850"/>
    <cellStyle name="20% - Accent2 3 6 3" xfId="1851"/>
    <cellStyle name="20% - Accent2 3 7" xfId="1852"/>
    <cellStyle name="20% - Accent2 3 7 2" xfId="1853"/>
    <cellStyle name="20% - Accent2 3 7 3" xfId="1854"/>
    <cellStyle name="20% - Accent2 3 8" xfId="1855"/>
    <cellStyle name="20% - Accent2 3 8 2" xfId="1856"/>
    <cellStyle name="20% - Accent2 3 8 3" xfId="1857"/>
    <cellStyle name="20% - Accent2 3 9" xfId="1858"/>
    <cellStyle name="20% - Accent2 3 9 2" xfId="1859"/>
    <cellStyle name="20% - Accent2 3 9 3" xfId="1860"/>
    <cellStyle name="20% - Accent2 30" xfId="1861"/>
    <cellStyle name="20% - Accent2 31" xfId="1862"/>
    <cellStyle name="20% - Accent2 32" xfId="1863"/>
    <cellStyle name="20% - Accent2 33" xfId="1864"/>
    <cellStyle name="20% - Accent2 34" xfId="1865"/>
    <cellStyle name="20% - Accent2 35" xfId="1866"/>
    <cellStyle name="20% - Accent2 36" xfId="1867"/>
    <cellStyle name="20% - Accent2 37" xfId="1868"/>
    <cellStyle name="20% - Accent2 38" xfId="1869"/>
    <cellStyle name="20% - Accent2 39" xfId="1870"/>
    <cellStyle name="20% - Accent2 4" xfId="1871"/>
    <cellStyle name="20% - Accent2 4 10" xfId="1872"/>
    <cellStyle name="20% - Accent2 4 10 2" xfId="1873"/>
    <cellStyle name="20% - Accent2 4 10 3" xfId="1874"/>
    <cellStyle name="20% - Accent2 4 11" xfId="1875"/>
    <cellStyle name="20% - Accent2 4 11 2" xfId="1876"/>
    <cellStyle name="20% - Accent2 4 11 3" xfId="1877"/>
    <cellStyle name="20% - Accent2 4 12" xfId="1878"/>
    <cellStyle name="20% - Accent2 4 12 2" xfId="1879"/>
    <cellStyle name="20% - Accent2 4 12 3" xfId="1880"/>
    <cellStyle name="20% - Accent2 4 13" xfId="1881"/>
    <cellStyle name="20% - Accent2 4 14" xfId="1882"/>
    <cellStyle name="20% - Accent2 4 15" xfId="1883"/>
    <cellStyle name="20% - Accent2 4 16" xfId="1884"/>
    <cellStyle name="20% - Accent2 4 17" xfId="1885"/>
    <cellStyle name="20% - Accent2 4 18" xfId="1886"/>
    <cellStyle name="20% - Accent2 4 2" xfId="1887"/>
    <cellStyle name="20% - Accent2 4 2 2" xfId="1888"/>
    <cellStyle name="20% - Accent2 4 2 2 2" xfId="1889"/>
    <cellStyle name="20% - Accent2 4 2 3" xfId="1890"/>
    <cellStyle name="20% - Accent2 4 3" xfId="1891"/>
    <cellStyle name="20% - Accent2 4 3 2" xfId="1892"/>
    <cellStyle name="20% - Accent2 4 3 2 2" xfId="1893"/>
    <cellStyle name="20% - Accent2 4 3 3" xfId="1894"/>
    <cellStyle name="20% - Accent2 4 4" xfId="1895"/>
    <cellStyle name="20% - Accent2 4 4 2" xfId="1896"/>
    <cellStyle name="20% - Accent2 4 4 3" xfId="1897"/>
    <cellStyle name="20% - Accent2 4 5" xfId="1898"/>
    <cellStyle name="20% - Accent2 4 5 2" xfId="1899"/>
    <cellStyle name="20% - Accent2 4 5 3" xfId="1900"/>
    <cellStyle name="20% - Accent2 4 6" xfId="1901"/>
    <cellStyle name="20% - Accent2 4 6 2" xfId="1902"/>
    <cellStyle name="20% - Accent2 4 6 3" xfId="1903"/>
    <cellStyle name="20% - Accent2 4 7" xfId="1904"/>
    <cellStyle name="20% - Accent2 4 7 2" xfId="1905"/>
    <cellStyle name="20% - Accent2 4 7 3" xfId="1906"/>
    <cellStyle name="20% - Accent2 4 8" xfId="1907"/>
    <cellStyle name="20% - Accent2 4 8 2" xfId="1908"/>
    <cellStyle name="20% - Accent2 4 8 3" xfId="1909"/>
    <cellStyle name="20% - Accent2 4 9" xfId="1910"/>
    <cellStyle name="20% - Accent2 4 9 2" xfId="1911"/>
    <cellStyle name="20% - Accent2 4 9 3" xfId="1912"/>
    <cellStyle name="20% - Accent2 40" xfId="1913"/>
    <cellStyle name="20% - Accent2 5" xfId="1914"/>
    <cellStyle name="20% - Accent2 5 10" xfId="1915"/>
    <cellStyle name="20% - Accent2 5 10 2" xfId="1916"/>
    <cellStyle name="20% - Accent2 5 10 3" xfId="1917"/>
    <cellStyle name="20% - Accent2 5 11" xfId="1918"/>
    <cellStyle name="20% - Accent2 5 11 2" xfId="1919"/>
    <cellStyle name="20% - Accent2 5 11 3" xfId="1920"/>
    <cellStyle name="20% - Accent2 5 12" xfId="1921"/>
    <cellStyle name="20% - Accent2 5 12 2" xfId="1922"/>
    <cellStyle name="20% - Accent2 5 12 3" xfId="1923"/>
    <cellStyle name="20% - Accent2 5 13" xfId="1924"/>
    <cellStyle name="20% - Accent2 5 14" xfId="1925"/>
    <cellStyle name="20% - Accent2 5 15" xfId="1926"/>
    <cellStyle name="20% - Accent2 5 16" xfId="1927"/>
    <cellStyle name="20% - Accent2 5 17" xfId="1928"/>
    <cellStyle name="20% - Accent2 5 18" xfId="1929"/>
    <cellStyle name="20% - Accent2 5 2" xfId="1930"/>
    <cellStyle name="20% - Accent2 5 2 2" xfId="1931"/>
    <cellStyle name="20% - Accent2 5 2 2 2" xfId="1932"/>
    <cellStyle name="20% - Accent2 5 2 3" xfId="1933"/>
    <cellStyle name="20% - Accent2 5 3" xfId="1934"/>
    <cellStyle name="20% - Accent2 5 3 2" xfId="1935"/>
    <cellStyle name="20% - Accent2 5 3 2 2" xfId="1936"/>
    <cellStyle name="20% - Accent2 5 3 3" xfId="1937"/>
    <cellStyle name="20% - Accent2 5 4" xfId="1938"/>
    <cellStyle name="20% - Accent2 5 4 2" xfId="1939"/>
    <cellStyle name="20% - Accent2 5 4 3" xfId="1940"/>
    <cellStyle name="20% - Accent2 5 5" xfId="1941"/>
    <cellStyle name="20% - Accent2 5 5 2" xfId="1942"/>
    <cellStyle name="20% - Accent2 5 5 3" xfId="1943"/>
    <cellStyle name="20% - Accent2 5 6" xfId="1944"/>
    <cellStyle name="20% - Accent2 5 6 2" xfId="1945"/>
    <cellStyle name="20% - Accent2 5 6 3" xfId="1946"/>
    <cellStyle name="20% - Accent2 5 7" xfId="1947"/>
    <cellStyle name="20% - Accent2 5 7 2" xfId="1948"/>
    <cellStyle name="20% - Accent2 5 7 3" xfId="1949"/>
    <cellStyle name="20% - Accent2 5 8" xfId="1950"/>
    <cellStyle name="20% - Accent2 5 8 2" xfId="1951"/>
    <cellStyle name="20% - Accent2 5 8 3" xfId="1952"/>
    <cellStyle name="20% - Accent2 5 9" xfId="1953"/>
    <cellStyle name="20% - Accent2 5 9 2" xfId="1954"/>
    <cellStyle name="20% - Accent2 5 9 3" xfId="1955"/>
    <cellStyle name="20% - Accent2 6" xfId="1956"/>
    <cellStyle name="20% - Accent2 6 2" xfId="1957"/>
    <cellStyle name="20% - Accent2 6 3" xfId="1958"/>
    <cellStyle name="20% - Accent2 6 4" xfId="1959"/>
    <cellStyle name="20% - Accent2 6 5" xfId="1960"/>
    <cellStyle name="20% - Accent2 6 6" xfId="1961"/>
    <cellStyle name="20% - Accent2 6 7" xfId="1962"/>
    <cellStyle name="20% - Accent2 7" xfId="1963"/>
    <cellStyle name="20% - Accent2 7 2" xfId="1964"/>
    <cellStyle name="20% - Accent2 7 2 2" xfId="1965"/>
    <cellStyle name="20% - Accent2 7 3" xfId="1966"/>
    <cellStyle name="20% - Accent2 7 3 2" xfId="1967"/>
    <cellStyle name="20% - Accent2 7 4" xfId="1968"/>
    <cellStyle name="20% - Accent2 7 5" xfId="1969"/>
    <cellStyle name="20% - Accent2 7 6" xfId="1970"/>
    <cellStyle name="20% - Accent2 7 7" xfId="1971"/>
    <cellStyle name="20% - Accent2 8" xfId="1972"/>
    <cellStyle name="20% - Accent2 8 2" xfId="1973"/>
    <cellStyle name="20% - Accent2 8 3" xfId="1974"/>
    <cellStyle name="20% - Accent2 9" xfId="1975"/>
    <cellStyle name="20% - Accent2 9 2" xfId="1976"/>
    <cellStyle name="20% - Accent2 9 3" xfId="1977"/>
    <cellStyle name="20% - Accent3 10" xfId="1978"/>
    <cellStyle name="20% - Accent3 10 2" xfId="1979"/>
    <cellStyle name="20% - Accent3 10 3" xfId="1980"/>
    <cellStyle name="20% - Accent3 11" xfId="1981"/>
    <cellStyle name="20% - Accent3 11 2" xfId="1982"/>
    <cellStyle name="20% - Accent3 11 3" xfId="1983"/>
    <cellStyle name="20% - Accent3 12" xfId="1984"/>
    <cellStyle name="20% - Accent3 12 2" xfId="1985"/>
    <cellStyle name="20% - Accent3 12 3" xfId="1986"/>
    <cellStyle name="20% - Accent3 13" xfId="1987"/>
    <cellStyle name="20% - Accent3 13 2" xfId="1988"/>
    <cellStyle name="20% - Accent3 13 3" xfId="1989"/>
    <cellStyle name="20% - Accent3 14" xfId="1990"/>
    <cellStyle name="20% - Accent3 14 2" xfId="1991"/>
    <cellStyle name="20% - Accent3 14 3" xfId="1992"/>
    <cellStyle name="20% - Accent3 15" xfId="1993"/>
    <cellStyle name="20% - Accent3 15 2" xfId="1994"/>
    <cellStyle name="20% - Accent3 15 3" xfId="1995"/>
    <cellStyle name="20% - Accent3 16" xfId="1996"/>
    <cellStyle name="20% - Accent3 16 2" xfId="1997"/>
    <cellStyle name="20% - Accent3 16 3" xfId="1998"/>
    <cellStyle name="20% - Accent3 17" xfId="1999"/>
    <cellStyle name="20% - Accent3 17 2" xfId="2000"/>
    <cellStyle name="20% - Accent3 17 3" xfId="2001"/>
    <cellStyle name="20% - Accent3 18" xfId="2002"/>
    <cellStyle name="20% - Accent3 18 2" xfId="2003"/>
    <cellStyle name="20% - Accent3 18 3" xfId="2004"/>
    <cellStyle name="20% - Accent3 19" xfId="2005"/>
    <cellStyle name="20% - Accent3 19 2" xfId="2006"/>
    <cellStyle name="20% - Accent3 19 3" xfId="2007"/>
    <cellStyle name="20% - Accent3 2" xfId="2008"/>
    <cellStyle name="20% - Accent3 2 10" xfId="2009"/>
    <cellStyle name="20% - Accent3 2 10 2" xfId="2010"/>
    <cellStyle name="20% - Accent3 2 10 3" xfId="2011"/>
    <cellStyle name="20% - Accent3 2 11" xfId="2012"/>
    <cellStyle name="20% - Accent3 2 11 2" xfId="2013"/>
    <cellStyle name="20% - Accent3 2 11 3" xfId="2014"/>
    <cellStyle name="20% - Accent3 2 12" xfId="2015"/>
    <cellStyle name="20% - Accent3 2 12 2" xfId="2016"/>
    <cellStyle name="20% - Accent3 2 12 3" xfId="2017"/>
    <cellStyle name="20% - Accent3 2 13" xfId="2018"/>
    <cellStyle name="20% - Accent3 2 14" xfId="2019"/>
    <cellStyle name="20% - Accent3 2 15" xfId="2020"/>
    <cellStyle name="20% - Accent3 2 16" xfId="2021"/>
    <cellStyle name="20% - Accent3 2 17" xfId="2022"/>
    <cellStyle name="20% - Accent3 2 18" xfId="2023"/>
    <cellStyle name="20% - Accent3 2 2" xfId="2024"/>
    <cellStyle name="20% - Accent3 2 2 2" xfId="2025"/>
    <cellStyle name="20% - Accent3 2 2 2 2" xfId="2026"/>
    <cellStyle name="20% - Accent3 2 2 3" xfId="2027"/>
    <cellStyle name="20% - Accent3 2 3" xfId="2028"/>
    <cellStyle name="20% - Accent3 2 3 2" xfId="2029"/>
    <cellStyle name="20% - Accent3 2 3 2 2" xfId="2030"/>
    <cellStyle name="20% - Accent3 2 3 3" xfId="2031"/>
    <cellStyle name="20% - Accent3 2 4" xfId="2032"/>
    <cellStyle name="20% - Accent3 2 4 2" xfId="2033"/>
    <cellStyle name="20% - Accent3 2 4 3" xfId="2034"/>
    <cellStyle name="20% - Accent3 2 5" xfId="2035"/>
    <cellStyle name="20% - Accent3 2 5 2" xfId="2036"/>
    <cellStyle name="20% - Accent3 2 5 3" xfId="2037"/>
    <cellStyle name="20% - Accent3 2 6" xfId="2038"/>
    <cellStyle name="20% - Accent3 2 6 2" xfId="2039"/>
    <cellStyle name="20% - Accent3 2 6 3" xfId="2040"/>
    <cellStyle name="20% - Accent3 2 7" xfId="2041"/>
    <cellStyle name="20% - Accent3 2 7 2" xfId="2042"/>
    <cellStyle name="20% - Accent3 2 7 3" xfId="2043"/>
    <cellStyle name="20% - Accent3 2 8" xfId="2044"/>
    <cellStyle name="20% - Accent3 2 8 2" xfId="2045"/>
    <cellStyle name="20% - Accent3 2 8 3" xfId="2046"/>
    <cellStyle name="20% - Accent3 2 9" xfId="2047"/>
    <cellStyle name="20% - Accent3 2 9 2" xfId="2048"/>
    <cellStyle name="20% - Accent3 2 9 3" xfId="2049"/>
    <cellStyle name="20% - Accent3 20" xfId="2050"/>
    <cellStyle name="20% - Accent3 21" xfId="2051"/>
    <cellStyle name="20% - Accent3 22" xfId="2052"/>
    <cellStyle name="20% - Accent3 23" xfId="2053"/>
    <cellStyle name="20% - Accent3 24" xfId="2054"/>
    <cellStyle name="20% - Accent3 25" xfId="2055"/>
    <cellStyle name="20% - Accent3 26" xfId="2056"/>
    <cellStyle name="20% - Accent3 27" xfId="2057"/>
    <cellStyle name="20% - Accent3 28" xfId="2058"/>
    <cellStyle name="20% - Accent3 29" xfId="2059"/>
    <cellStyle name="20% - Accent3 3" xfId="2060"/>
    <cellStyle name="20% - Accent3 3 10" xfId="2061"/>
    <cellStyle name="20% - Accent3 3 10 2" xfId="2062"/>
    <cellStyle name="20% - Accent3 3 10 3" xfId="2063"/>
    <cellStyle name="20% - Accent3 3 11" xfId="2064"/>
    <cellStyle name="20% - Accent3 3 11 2" xfId="2065"/>
    <cellStyle name="20% - Accent3 3 11 3" xfId="2066"/>
    <cellStyle name="20% - Accent3 3 12" xfId="2067"/>
    <cellStyle name="20% - Accent3 3 12 2" xfId="2068"/>
    <cellStyle name="20% - Accent3 3 12 3" xfId="2069"/>
    <cellStyle name="20% - Accent3 3 13" xfId="2070"/>
    <cellStyle name="20% - Accent3 3 14" xfId="2071"/>
    <cellStyle name="20% - Accent3 3 15" xfId="2072"/>
    <cellStyle name="20% - Accent3 3 16" xfId="2073"/>
    <cellStyle name="20% - Accent3 3 17" xfId="2074"/>
    <cellStyle name="20% - Accent3 3 18" xfId="2075"/>
    <cellStyle name="20% - Accent3 3 2" xfId="2076"/>
    <cellStyle name="20% - Accent3 3 2 2" xfId="2077"/>
    <cellStyle name="20% - Accent3 3 2 2 2" xfId="2078"/>
    <cellStyle name="20% - Accent3 3 2 3" xfId="2079"/>
    <cellStyle name="20% - Accent3 3 3" xfId="2080"/>
    <cellStyle name="20% - Accent3 3 3 2" xfId="2081"/>
    <cellStyle name="20% - Accent3 3 3 2 2" xfId="2082"/>
    <cellStyle name="20% - Accent3 3 3 3" xfId="2083"/>
    <cellStyle name="20% - Accent3 3 4" xfId="2084"/>
    <cellStyle name="20% - Accent3 3 4 2" xfId="2085"/>
    <cellStyle name="20% - Accent3 3 4 3" xfId="2086"/>
    <cellStyle name="20% - Accent3 3 5" xfId="2087"/>
    <cellStyle name="20% - Accent3 3 5 2" xfId="2088"/>
    <cellStyle name="20% - Accent3 3 5 3" xfId="2089"/>
    <cellStyle name="20% - Accent3 3 6" xfId="2090"/>
    <cellStyle name="20% - Accent3 3 6 2" xfId="2091"/>
    <cellStyle name="20% - Accent3 3 6 3" xfId="2092"/>
    <cellStyle name="20% - Accent3 3 7" xfId="2093"/>
    <cellStyle name="20% - Accent3 3 7 2" xfId="2094"/>
    <cellStyle name="20% - Accent3 3 7 3" xfId="2095"/>
    <cellStyle name="20% - Accent3 3 8" xfId="2096"/>
    <cellStyle name="20% - Accent3 3 8 2" xfId="2097"/>
    <cellStyle name="20% - Accent3 3 8 3" xfId="2098"/>
    <cellStyle name="20% - Accent3 3 9" xfId="2099"/>
    <cellStyle name="20% - Accent3 3 9 2" xfId="2100"/>
    <cellStyle name="20% - Accent3 3 9 3" xfId="2101"/>
    <cellStyle name="20% - Accent3 30" xfId="2102"/>
    <cellStyle name="20% - Accent3 31" xfId="2103"/>
    <cellStyle name="20% - Accent3 32" xfId="2104"/>
    <cellStyle name="20% - Accent3 33" xfId="2105"/>
    <cellStyle name="20% - Accent3 34" xfId="2106"/>
    <cellStyle name="20% - Accent3 35" xfId="2107"/>
    <cellStyle name="20% - Accent3 36" xfId="2108"/>
    <cellStyle name="20% - Accent3 37" xfId="2109"/>
    <cellStyle name="20% - Accent3 38" xfId="2110"/>
    <cellStyle name="20% - Accent3 39" xfId="2111"/>
    <cellStyle name="20% - Accent3 4" xfId="2112"/>
    <cellStyle name="20% - Accent3 4 10" xfId="2113"/>
    <cellStyle name="20% - Accent3 4 10 2" xfId="2114"/>
    <cellStyle name="20% - Accent3 4 10 3" xfId="2115"/>
    <cellStyle name="20% - Accent3 4 11" xfId="2116"/>
    <cellStyle name="20% - Accent3 4 11 2" xfId="2117"/>
    <cellStyle name="20% - Accent3 4 11 3" xfId="2118"/>
    <cellStyle name="20% - Accent3 4 12" xfId="2119"/>
    <cellStyle name="20% - Accent3 4 12 2" xfId="2120"/>
    <cellStyle name="20% - Accent3 4 12 3" xfId="2121"/>
    <cellStyle name="20% - Accent3 4 13" xfId="2122"/>
    <cellStyle name="20% - Accent3 4 14" xfId="2123"/>
    <cellStyle name="20% - Accent3 4 15" xfId="2124"/>
    <cellStyle name="20% - Accent3 4 16" xfId="2125"/>
    <cellStyle name="20% - Accent3 4 17" xfId="2126"/>
    <cellStyle name="20% - Accent3 4 18" xfId="2127"/>
    <cellStyle name="20% - Accent3 4 2" xfId="2128"/>
    <cellStyle name="20% - Accent3 4 2 2" xfId="2129"/>
    <cellStyle name="20% - Accent3 4 2 2 2" xfId="2130"/>
    <cellStyle name="20% - Accent3 4 2 3" xfId="2131"/>
    <cellStyle name="20% - Accent3 4 3" xfId="2132"/>
    <cellStyle name="20% - Accent3 4 3 2" xfId="2133"/>
    <cellStyle name="20% - Accent3 4 3 2 2" xfId="2134"/>
    <cellStyle name="20% - Accent3 4 3 3" xfId="2135"/>
    <cellStyle name="20% - Accent3 4 4" xfId="2136"/>
    <cellStyle name="20% - Accent3 4 4 2" xfId="2137"/>
    <cellStyle name="20% - Accent3 4 4 3" xfId="2138"/>
    <cellStyle name="20% - Accent3 4 5" xfId="2139"/>
    <cellStyle name="20% - Accent3 4 5 2" xfId="2140"/>
    <cellStyle name="20% - Accent3 4 5 3" xfId="2141"/>
    <cellStyle name="20% - Accent3 4 6" xfId="2142"/>
    <cellStyle name="20% - Accent3 4 6 2" xfId="2143"/>
    <cellStyle name="20% - Accent3 4 6 3" xfId="2144"/>
    <cellStyle name="20% - Accent3 4 7" xfId="2145"/>
    <cellStyle name="20% - Accent3 4 7 2" xfId="2146"/>
    <cellStyle name="20% - Accent3 4 7 3" xfId="2147"/>
    <cellStyle name="20% - Accent3 4 8" xfId="2148"/>
    <cellStyle name="20% - Accent3 4 8 2" xfId="2149"/>
    <cellStyle name="20% - Accent3 4 8 3" xfId="2150"/>
    <cellStyle name="20% - Accent3 4 9" xfId="2151"/>
    <cellStyle name="20% - Accent3 4 9 2" xfId="2152"/>
    <cellStyle name="20% - Accent3 4 9 3" xfId="2153"/>
    <cellStyle name="20% - Accent3 40" xfId="2154"/>
    <cellStyle name="20% - Accent3 5" xfId="2155"/>
    <cellStyle name="20% - Accent3 5 10" xfId="2156"/>
    <cellStyle name="20% - Accent3 5 10 2" xfId="2157"/>
    <cellStyle name="20% - Accent3 5 10 3" xfId="2158"/>
    <cellStyle name="20% - Accent3 5 11" xfId="2159"/>
    <cellStyle name="20% - Accent3 5 11 2" xfId="2160"/>
    <cellStyle name="20% - Accent3 5 11 3" xfId="2161"/>
    <cellStyle name="20% - Accent3 5 12" xfId="2162"/>
    <cellStyle name="20% - Accent3 5 12 2" xfId="2163"/>
    <cellStyle name="20% - Accent3 5 12 3" xfId="2164"/>
    <cellStyle name="20% - Accent3 5 13" xfId="2165"/>
    <cellStyle name="20% - Accent3 5 14" xfId="2166"/>
    <cellStyle name="20% - Accent3 5 15" xfId="2167"/>
    <cellStyle name="20% - Accent3 5 16" xfId="2168"/>
    <cellStyle name="20% - Accent3 5 17" xfId="2169"/>
    <cellStyle name="20% - Accent3 5 18" xfId="2170"/>
    <cellStyle name="20% - Accent3 5 2" xfId="2171"/>
    <cellStyle name="20% - Accent3 5 2 2" xfId="2172"/>
    <cellStyle name="20% - Accent3 5 2 2 2" xfId="2173"/>
    <cellStyle name="20% - Accent3 5 2 3" xfId="2174"/>
    <cellStyle name="20% - Accent3 5 3" xfId="2175"/>
    <cellStyle name="20% - Accent3 5 3 2" xfId="2176"/>
    <cellStyle name="20% - Accent3 5 3 2 2" xfId="2177"/>
    <cellStyle name="20% - Accent3 5 3 3" xfId="2178"/>
    <cellStyle name="20% - Accent3 5 4" xfId="2179"/>
    <cellStyle name="20% - Accent3 5 4 2" xfId="2180"/>
    <cellStyle name="20% - Accent3 5 4 3" xfId="2181"/>
    <cellStyle name="20% - Accent3 5 5" xfId="2182"/>
    <cellStyle name="20% - Accent3 5 5 2" xfId="2183"/>
    <cellStyle name="20% - Accent3 5 5 3" xfId="2184"/>
    <cellStyle name="20% - Accent3 5 6" xfId="2185"/>
    <cellStyle name="20% - Accent3 5 6 2" xfId="2186"/>
    <cellStyle name="20% - Accent3 5 6 3" xfId="2187"/>
    <cellStyle name="20% - Accent3 5 7" xfId="2188"/>
    <cellStyle name="20% - Accent3 5 7 2" xfId="2189"/>
    <cellStyle name="20% - Accent3 5 7 3" xfId="2190"/>
    <cellStyle name="20% - Accent3 5 8" xfId="2191"/>
    <cellStyle name="20% - Accent3 5 8 2" xfId="2192"/>
    <cellStyle name="20% - Accent3 5 8 3" xfId="2193"/>
    <cellStyle name="20% - Accent3 5 9" xfId="2194"/>
    <cellStyle name="20% - Accent3 5 9 2" xfId="2195"/>
    <cellStyle name="20% - Accent3 5 9 3" xfId="2196"/>
    <cellStyle name="20% - Accent3 6" xfId="2197"/>
    <cellStyle name="20% - Accent3 6 2" xfId="2198"/>
    <cellStyle name="20% - Accent3 6 3" xfId="2199"/>
    <cellStyle name="20% - Accent3 6 4" xfId="2200"/>
    <cellStyle name="20% - Accent3 6 5" xfId="2201"/>
    <cellStyle name="20% - Accent3 6 6" xfId="2202"/>
    <cellStyle name="20% - Accent3 6 7" xfId="2203"/>
    <cellStyle name="20% - Accent3 7" xfId="2204"/>
    <cellStyle name="20% - Accent3 7 2" xfId="2205"/>
    <cellStyle name="20% - Accent3 7 2 2" xfId="2206"/>
    <cellStyle name="20% - Accent3 7 3" xfId="2207"/>
    <cellStyle name="20% - Accent3 7 3 2" xfId="2208"/>
    <cellStyle name="20% - Accent3 7 4" xfId="2209"/>
    <cellStyle name="20% - Accent3 7 5" xfId="2210"/>
    <cellStyle name="20% - Accent3 7 6" xfId="2211"/>
    <cellStyle name="20% - Accent3 7 7" xfId="2212"/>
    <cellStyle name="20% - Accent3 8" xfId="2213"/>
    <cellStyle name="20% - Accent3 8 2" xfId="2214"/>
    <cellStyle name="20% - Accent3 8 3" xfId="2215"/>
    <cellStyle name="20% - Accent3 9" xfId="2216"/>
    <cellStyle name="20% - Accent3 9 2" xfId="2217"/>
    <cellStyle name="20% - Accent3 9 3" xfId="2218"/>
    <cellStyle name="20% - Accent4 10" xfId="2219"/>
    <cellStyle name="20% - Accent4 10 2" xfId="2220"/>
    <cellStyle name="20% - Accent4 10 3" xfId="2221"/>
    <cellStyle name="20% - Accent4 11" xfId="2222"/>
    <cellStyle name="20% - Accent4 11 2" xfId="2223"/>
    <cellStyle name="20% - Accent4 11 3" xfId="2224"/>
    <cellStyle name="20% - Accent4 12" xfId="2225"/>
    <cellStyle name="20% - Accent4 12 2" xfId="2226"/>
    <cellStyle name="20% - Accent4 12 3" xfId="2227"/>
    <cellStyle name="20% - Accent4 13" xfId="2228"/>
    <cellStyle name="20% - Accent4 13 2" xfId="2229"/>
    <cellStyle name="20% - Accent4 13 3" xfId="2230"/>
    <cellStyle name="20% - Accent4 14" xfId="2231"/>
    <cellStyle name="20% - Accent4 14 2" xfId="2232"/>
    <cellStyle name="20% - Accent4 14 3" xfId="2233"/>
    <cellStyle name="20% - Accent4 15" xfId="2234"/>
    <cellStyle name="20% - Accent4 15 2" xfId="2235"/>
    <cellStyle name="20% - Accent4 15 3" xfId="2236"/>
    <cellStyle name="20% - Accent4 16" xfId="2237"/>
    <cellStyle name="20% - Accent4 16 2" xfId="2238"/>
    <cellStyle name="20% - Accent4 16 3" xfId="2239"/>
    <cellStyle name="20% - Accent4 17" xfId="2240"/>
    <cellStyle name="20% - Accent4 17 2" xfId="2241"/>
    <cellStyle name="20% - Accent4 17 3" xfId="2242"/>
    <cellStyle name="20% - Accent4 18" xfId="2243"/>
    <cellStyle name="20% - Accent4 18 2" xfId="2244"/>
    <cellStyle name="20% - Accent4 18 3" xfId="2245"/>
    <cellStyle name="20% - Accent4 19" xfId="2246"/>
    <cellStyle name="20% - Accent4 19 2" xfId="2247"/>
    <cellStyle name="20% - Accent4 19 3" xfId="2248"/>
    <cellStyle name="20% - Accent4 2" xfId="2249"/>
    <cellStyle name="20% - Accent4 2 10" xfId="2250"/>
    <cellStyle name="20% - Accent4 2 10 2" xfId="2251"/>
    <cellStyle name="20% - Accent4 2 10 3" xfId="2252"/>
    <cellStyle name="20% - Accent4 2 11" xfId="2253"/>
    <cellStyle name="20% - Accent4 2 11 2" xfId="2254"/>
    <cellStyle name="20% - Accent4 2 11 3" xfId="2255"/>
    <cellStyle name="20% - Accent4 2 12" xfId="2256"/>
    <cellStyle name="20% - Accent4 2 12 2" xfId="2257"/>
    <cellStyle name="20% - Accent4 2 12 3" xfId="2258"/>
    <cellStyle name="20% - Accent4 2 13" xfId="2259"/>
    <cellStyle name="20% - Accent4 2 14" xfId="2260"/>
    <cellStyle name="20% - Accent4 2 15" xfId="2261"/>
    <cellStyle name="20% - Accent4 2 16" xfId="2262"/>
    <cellStyle name="20% - Accent4 2 17" xfId="2263"/>
    <cellStyle name="20% - Accent4 2 18" xfId="2264"/>
    <cellStyle name="20% - Accent4 2 2" xfId="2265"/>
    <cellStyle name="20% - Accent4 2 2 2" xfId="2266"/>
    <cellStyle name="20% - Accent4 2 2 2 2" xfId="2267"/>
    <cellStyle name="20% - Accent4 2 2 3" xfId="2268"/>
    <cellStyle name="20% - Accent4 2 3" xfId="2269"/>
    <cellStyle name="20% - Accent4 2 3 2" xfId="2270"/>
    <cellStyle name="20% - Accent4 2 3 2 2" xfId="2271"/>
    <cellStyle name="20% - Accent4 2 3 3" xfId="2272"/>
    <cellStyle name="20% - Accent4 2 4" xfId="2273"/>
    <cellStyle name="20% - Accent4 2 4 2" xfId="2274"/>
    <cellStyle name="20% - Accent4 2 4 3" xfId="2275"/>
    <cellStyle name="20% - Accent4 2 5" xfId="2276"/>
    <cellStyle name="20% - Accent4 2 5 2" xfId="2277"/>
    <cellStyle name="20% - Accent4 2 5 3" xfId="2278"/>
    <cellStyle name="20% - Accent4 2 6" xfId="2279"/>
    <cellStyle name="20% - Accent4 2 6 2" xfId="2280"/>
    <cellStyle name="20% - Accent4 2 6 3" xfId="2281"/>
    <cellStyle name="20% - Accent4 2 7" xfId="2282"/>
    <cellStyle name="20% - Accent4 2 7 2" xfId="2283"/>
    <cellStyle name="20% - Accent4 2 7 3" xfId="2284"/>
    <cellStyle name="20% - Accent4 2 8" xfId="2285"/>
    <cellStyle name="20% - Accent4 2 8 2" xfId="2286"/>
    <cellStyle name="20% - Accent4 2 8 3" xfId="2287"/>
    <cellStyle name="20% - Accent4 2 9" xfId="2288"/>
    <cellStyle name="20% - Accent4 2 9 2" xfId="2289"/>
    <cellStyle name="20% - Accent4 2 9 3" xfId="2290"/>
    <cellStyle name="20% - Accent4 20" xfId="2291"/>
    <cellStyle name="20% - Accent4 21" xfId="2292"/>
    <cellStyle name="20% - Accent4 22" xfId="2293"/>
    <cellStyle name="20% - Accent4 23" xfId="2294"/>
    <cellStyle name="20% - Accent4 24" xfId="2295"/>
    <cellStyle name="20% - Accent4 25" xfId="2296"/>
    <cellStyle name="20% - Accent4 26" xfId="2297"/>
    <cellStyle name="20% - Accent4 27" xfId="2298"/>
    <cellStyle name="20% - Accent4 28" xfId="2299"/>
    <cellStyle name="20% - Accent4 29" xfId="2300"/>
    <cellStyle name="20% - Accent4 3" xfId="2301"/>
    <cellStyle name="20% - Accent4 3 10" xfId="2302"/>
    <cellStyle name="20% - Accent4 3 10 2" xfId="2303"/>
    <cellStyle name="20% - Accent4 3 10 3" xfId="2304"/>
    <cellStyle name="20% - Accent4 3 11" xfId="2305"/>
    <cellStyle name="20% - Accent4 3 11 2" xfId="2306"/>
    <cellStyle name="20% - Accent4 3 11 3" xfId="2307"/>
    <cellStyle name="20% - Accent4 3 12" xfId="2308"/>
    <cellStyle name="20% - Accent4 3 12 2" xfId="2309"/>
    <cellStyle name="20% - Accent4 3 12 3" xfId="2310"/>
    <cellStyle name="20% - Accent4 3 13" xfId="2311"/>
    <cellStyle name="20% - Accent4 3 14" xfId="2312"/>
    <cellStyle name="20% - Accent4 3 15" xfId="2313"/>
    <cellStyle name="20% - Accent4 3 16" xfId="2314"/>
    <cellStyle name="20% - Accent4 3 17" xfId="2315"/>
    <cellStyle name="20% - Accent4 3 18" xfId="2316"/>
    <cellStyle name="20% - Accent4 3 2" xfId="2317"/>
    <cellStyle name="20% - Accent4 3 2 2" xfId="2318"/>
    <cellStyle name="20% - Accent4 3 2 2 2" xfId="2319"/>
    <cellStyle name="20% - Accent4 3 2 3" xfId="2320"/>
    <cellStyle name="20% - Accent4 3 3" xfId="2321"/>
    <cellStyle name="20% - Accent4 3 3 2" xfId="2322"/>
    <cellStyle name="20% - Accent4 3 3 2 2" xfId="2323"/>
    <cellStyle name="20% - Accent4 3 3 3" xfId="2324"/>
    <cellStyle name="20% - Accent4 3 4" xfId="2325"/>
    <cellStyle name="20% - Accent4 3 4 2" xfId="2326"/>
    <cellStyle name="20% - Accent4 3 4 3" xfId="2327"/>
    <cellStyle name="20% - Accent4 3 5" xfId="2328"/>
    <cellStyle name="20% - Accent4 3 5 2" xfId="2329"/>
    <cellStyle name="20% - Accent4 3 5 3" xfId="2330"/>
    <cellStyle name="20% - Accent4 3 6" xfId="2331"/>
    <cellStyle name="20% - Accent4 3 6 2" xfId="2332"/>
    <cellStyle name="20% - Accent4 3 6 3" xfId="2333"/>
    <cellStyle name="20% - Accent4 3 7" xfId="2334"/>
    <cellStyle name="20% - Accent4 3 7 2" xfId="2335"/>
    <cellStyle name="20% - Accent4 3 7 3" xfId="2336"/>
    <cellStyle name="20% - Accent4 3 8" xfId="2337"/>
    <cellStyle name="20% - Accent4 3 8 2" xfId="2338"/>
    <cellStyle name="20% - Accent4 3 8 3" xfId="2339"/>
    <cellStyle name="20% - Accent4 3 9" xfId="2340"/>
    <cellStyle name="20% - Accent4 3 9 2" xfId="2341"/>
    <cellStyle name="20% - Accent4 3 9 3" xfId="2342"/>
    <cellStyle name="20% - Accent4 30" xfId="2343"/>
    <cellStyle name="20% - Accent4 31" xfId="2344"/>
    <cellStyle name="20% - Accent4 32" xfId="2345"/>
    <cellStyle name="20% - Accent4 33" xfId="2346"/>
    <cellStyle name="20% - Accent4 34" xfId="2347"/>
    <cellStyle name="20% - Accent4 35" xfId="2348"/>
    <cellStyle name="20% - Accent4 36" xfId="2349"/>
    <cellStyle name="20% - Accent4 37" xfId="2350"/>
    <cellStyle name="20% - Accent4 38" xfId="2351"/>
    <cellStyle name="20% - Accent4 39" xfId="2352"/>
    <cellStyle name="20% - Accent4 4" xfId="2353"/>
    <cellStyle name="20% - Accent4 4 10" xfId="2354"/>
    <cellStyle name="20% - Accent4 4 10 2" xfId="2355"/>
    <cellStyle name="20% - Accent4 4 10 3" xfId="2356"/>
    <cellStyle name="20% - Accent4 4 11" xfId="2357"/>
    <cellStyle name="20% - Accent4 4 11 2" xfId="2358"/>
    <cellStyle name="20% - Accent4 4 11 3" xfId="2359"/>
    <cellStyle name="20% - Accent4 4 12" xfId="2360"/>
    <cellStyle name="20% - Accent4 4 12 2" xfId="2361"/>
    <cellStyle name="20% - Accent4 4 12 3" xfId="2362"/>
    <cellStyle name="20% - Accent4 4 13" xfId="2363"/>
    <cellStyle name="20% - Accent4 4 14" xfId="2364"/>
    <cellStyle name="20% - Accent4 4 15" xfId="2365"/>
    <cellStyle name="20% - Accent4 4 16" xfId="2366"/>
    <cellStyle name="20% - Accent4 4 17" xfId="2367"/>
    <cellStyle name="20% - Accent4 4 18" xfId="2368"/>
    <cellStyle name="20% - Accent4 4 2" xfId="2369"/>
    <cellStyle name="20% - Accent4 4 2 2" xfId="2370"/>
    <cellStyle name="20% - Accent4 4 2 2 2" xfId="2371"/>
    <cellStyle name="20% - Accent4 4 2 3" xfId="2372"/>
    <cellStyle name="20% - Accent4 4 3" xfId="2373"/>
    <cellStyle name="20% - Accent4 4 3 2" xfId="2374"/>
    <cellStyle name="20% - Accent4 4 3 2 2" xfId="2375"/>
    <cellStyle name="20% - Accent4 4 3 3" xfId="2376"/>
    <cellStyle name="20% - Accent4 4 4" xfId="2377"/>
    <cellStyle name="20% - Accent4 4 4 2" xfId="2378"/>
    <cellStyle name="20% - Accent4 4 4 3" xfId="2379"/>
    <cellStyle name="20% - Accent4 4 5" xfId="2380"/>
    <cellStyle name="20% - Accent4 4 5 2" xfId="2381"/>
    <cellStyle name="20% - Accent4 4 5 3" xfId="2382"/>
    <cellStyle name="20% - Accent4 4 6" xfId="2383"/>
    <cellStyle name="20% - Accent4 4 6 2" xfId="2384"/>
    <cellStyle name="20% - Accent4 4 6 3" xfId="2385"/>
    <cellStyle name="20% - Accent4 4 7" xfId="2386"/>
    <cellStyle name="20% - Accent4 4 7 2" xfId="2387"/>
    <cellStyle name="20% - Accent4 4 7 3" xfId="2388"/>
    <cellStyle name="20% - Accent4 4 8" xfId="2389"/>
    <cellStyle name="20% - Accent4 4 8 2" xfId="2390"/>
    <cellStyle name="20% - Accent4 4 8 3" xfId="2391"/>
    <cellStyle name="20% - Accent4 4 9" xfId="2392"/>
    <cellStyle name="20% - Accent4 4 9 2" xfId="2393"/>
    <cellStyle name="20% - Accent4 4 9 3" xfId="2394"/>
    <cellStyle name="20% - Accent4 40" xfId="2395"/>
    <cellStyle name="20% - Accent4 5" xfId="2396"/>
    <cellStyle name="20% - Accent4 5 10" xfId="2397"/>
    <cellStyle name="20% - Accent4 5 10 2" xfId="2398"/>
    <cellStyle name="20% - Accent4 5 10 3" xfId="2399"/>
    <cellStyle name="20% - Accent4 5 11" xfId="2400"/>
    <cellStyle name="20% - Accent4 5 11 2" xfId="2401"/>
    <cellStyle name="20% - Accent4 5 11 3" xfId="2402"/>
    <cellStyle name="20% - Accent4 5 12" xfId="2403"/>
    <cellStyle name="20% - Accent4 5 12 2" xfId="2404"/>
    <cellStyle name="20% - Accent4 5 12 3" xfId="2405"/>
    <cellStyle name="20% - Accent4 5 13" xfId="2406"/>
    <cellStyle name="20% - Accent4 5 14" xfId="2407"/>
    <cellStyle name="20% - Accent4 5 15" xfId="2408"/>
    <cellStyle name="20% - Accent4 5 16" xfId="2409"/>
    <cellStyle name="20% - Accent4 5 17" xfId="2410"/>
    <cellStyle name="20% - Accent4 5 18" xfId="2411"/>
    <cellStyle name="20% - Accent4 5 2" xfId="2412"/>
    <cellStyle name="20% - Accent4 5 2 2" xfId="2413"/>
    <cellStyle name="20% - Accent4 5 2 2 2" xfId="2414"/>
    <cellStyle name="20% - Accent4 5 2 3" xfId="2415"/>
    <cellStyle name="20% - Accent4 5 3" xfId="2416"/>
    <cellStyle name="20% - Accent4 5 3 2" xfId="2417"/>
    <cellStyle name="20% - Accent4 5 3 2 2" xfId="2418"/>
    <cellStyle name="20% - Accent4 5 3 3" xfId="2419"/>
    <cellStyle name="20% - Accent4 5 4" xfId="2420"/>
    <cellStyle name="20% - Accent4 5 4 2" xfId="2421"/>
    <cellStyle name="20% - Accent4 5 4 3" xfId="2422"/>
    <cellStyle name="20% - Accent4 5 5" xfId="2423"/>
    <cellStyle name="20% - Accent4 5 5 2" xfId="2424"/>
    <cellStyle name="20% - Accent4 5 5 3" xfId="2425"/>
    <cellStyle name="20% - Accent4 5 6" xfId="2426"/>
    <cellStyle name="20% - Accent4 5 6 2" xfId="2427"/>
    <cellStyle name="20% - Accent4 5 6 3" xfId="2428"/>
    <cellStyle name="20% - Accent4 5 7" xfId="2429"/>
    <cellStyle name="20% - Accent4 5 7 2" xfId="2430"/>
    <cellStyle name="20% - Accent4 5 7 3" xfId="2431"/>
    <cellStyle name="20% - Accent4 5 8" xfId="2432"/>
    <cellStyle name="20% - Accent4 5 8 2" xfId="2433"/>
    <cellStyle name="20% - Accent4 5 8 3" xfId="2434"/>
    <cellStyle name="20% - Accent4 5 9" xfId="2435"/>
    <cellStyle name="20% - Accent4 5 9 2" xfId="2436"/>
    <cellStyle name="20% - Accent4 5 9 3" xfId="2437"/>
    <cellStyle name="20% - Accent4 6" xfId="2438"/>
    <cellStyle name="20% - Accent4 6 2" xfId="2439"/>
    <cellStyle name="20% - Accent4 6 3" xfId="2440"/>
    <cellStyle name="20% - Accent4 6 4" xfId="2441"/>
    <cellStyle name="20% - Accent4 6 5" xfId="2442"/>
    <cellStyle name="20% - Accent4 6 6" xfId="2443"/>
    <cellStyle name="20% - Accent4 6 7" xfId="2444"/>
    <cellStyle name="20% - Accent4 7" xfId="2445"/>
    <cellStyle name="20% - Accent4 7 2" xfId="2446"/>
    <cellStyle name="20% - Accent4 7 2 2" xfId="2447"/>
    <cellStyle name="20% - Accent4 7 3" xfId="2448"/>
    <cellStyle name="20% - Accent4 7 3 2" xfId="2449"/>
    <cellStyle name="20% - Accent4 7 4" xfId="2450"/>
    <cellStyle name="20% - Accent4 7 5" xfId="2451"/>
    <cellStyle name="20% - Accent4 7 6" xfId="2452"/>
    <cellStyle name="20% - Accent4 7 7" xfId="2453"/>
    <cellStyle name="20% - Accent4 8" xfId="2454"/>
    <cellStyle name="20% - Accent4 8 2" xfId="2455"/>
    <cellStyle name="20% - Accent4 8 3" xfId="2456"/>
    <cellStyle name="20% - Accent4 9" xfId="2457"/>
    <cellStyle name="20% - Accent4 9 2" xfId="2458"/>
    <cellStyle name="20% - Accent4 9 3" xfId="2459"/>
    <cellStyle name="20% - Accent5 10" xfId="2460"/>
    <cellStyle name="20% - Accent5 10 2" xfId="2461"/>
    <cellStyle name="20% - Accent5 10 3" xfId="2462"/>
    <cellStyle name="20% - Accent5 11" xfId="2463"/>
    <cellStyle name="20% - Accent5 11 2" xfId="2464"/>
    <cellStyle name="20% - Accent5 11 3" xfId="2465"/>
    <cellStyle name="20% - Accent5 12" xfId="2466"/>
    <cellStyle name="20% - Accent5 12 2" xfId="2467"/>
    <cellStyle name="20% - Accent5 12 3" xfId="2468"/>
    <cellStyle name="20% - Accent5 13" xfId="2469"/>
    <cellStyle name="20% - Accent5 13 2" xfId="2470"/>
    <cellStyle name="20% - Accent5 13 3" xfId="2471"/>
    <cellStyle name="20% - Accent5 14" xfId="2472"/>
    <cellStyle name="20% - Accent5 14 2" xfId="2473"/>
    <cellStyle name="20% - Accent5 14 3" xfId="2474"/>
    <cellStyle name="20% - Accent5 15" xfId="2475"/>
    <cellStyle name="20% - Accent5 15 2" xfId="2476"/>
    <cellStyle name="20% - Accent5 15 3" xfId="2477"/>
    <cellStyle name="20% - Accent5 16" xfId="2478"/>
    <cellStyle name="20% - Accent5 16 2" xfId="2479"/>
    <cellStyle name="20% - Accent5 16 3" xfId="2480"/>
    <cellStyle name="20% - Accent5 17" xfId="2481"/>
    <cellStyle name="20% - Accent5 17 2" xfId="2482"/>
    <cellStyle name="20% - Accent5 17 3" xfId="2483"/>
    <cellStyle name="20% - Accent5 18" xfId="2484"/>
    <cellStyle name="20% - Accent5 18 2" xfId="2485"/>
    <cellStyle name="20% - Accent5 18 3" xfId="2486"/>
    <cellStyle name="20% - Accent5 19" xfId="2487"/>
    <cellStyle name="20% - Accent5 19 2" xfId="2488"/>
    <cellStyle name="20% - Accent5 19 3" xfId="2489"/>
    <cellStyle name="20% - Accent5 2" xfId="2490"/>
    <cellStyle name="20% - Accent5 2 10" xfId="2491"/>
    <cellStyle name="20% - Accent5 2 10 2" xfId="2492"/>
    <cellStyle name="20% - Accent5 2 10 3" xfId="2493"/>
    <cellStyle name="20% - Accent5 2 11" xfId="2494"/>
    <cellStyle name="20% - Accent5 2 11 2" xfId="2495"/>
    <cellStyle name="20% - Accent5 2 11 3" xfId="2496"/>
    <cellStyle name="20% - Accent5 2 12" xfId="2497"/>
    <cellStyle name="20% - Accent5 2 12 2" xfId="2498"/>
    <cellStyle name="20% - Accent5 2 12 3" xfId="2499"/>
    <cellStyle name="20% - Accent5 2 13" xfId="2500"/>
    <cellStyle name="20% - Accent5 2 14" xfId="2501"/>
    <cellStyle name="20% - Accent5 2 15" xfId="2502"/>
    <cellStyle name="20% - Accent5 2 16" xfId="2503"/>
    <cellStyle name="20% - Accent5 2 17" xfId="2504"/>
    <cellStyle name="20% - Accent5 2 18" xfId="2505"/>
    <cellStyle name="20% - Accent5 2 2" xfId="2506"/>
    <cellStyle name="20% - Accent5 2 2 2" xfId="2507"/>
    <cellStyle name="20% - Accent5 2 2 2 2" xfId="2508"/>
    <cellStyle name="20% - Accent5 2 2 3" xfId="2509"/>
    <cellStyle name="20% - Accent5 2 3" xfId="2510"/>
    <cellStyle name="20% - Accent5 2 3 2" xfId="2511"/>
    <cellStyle name="20% - Accent5 2 3 2 2" xfId="2512"/>
    <cellStyle name="20% - Accent5 2 3 3" xfId="2513"/>
    <cellStyle name="20% - Accent5 2 4" xfId="2514"/>
    <cellStyle name="20% - Accent5 2 4 2" xfId="2515"/>
    <cellStyle name="20% - Accent5 2 4 3" xfId="2516"/>
    <cellStyle name="20% - Accent5 2 5" xfId="2517"/>
    <cellStyle name="20% - Accent5 2 5 2" xfId="2518"/>
    <cellStyle name="20% - Accent5 2 5 3" xfId="2519"/>
    <cellStyle name="20% - Accent5 2 6" xfId="2520"/>
    <cellStyle name="20% - Accent5 2 6 2" xfId="2521"/>
    <cellStyle name="20% - Accent5 2 6 3" xfId="2522"/>
    <cellStyle name="20% - Accent5 2 7" xfId="2523"/>
    <cellStyle name="20% - Accent5 2 7 2" xfId="2524"/>
    <cellStyle name="20% - Accent5 2 7 3" xfId="2525"/>
    <cellStyle name="20% - Accent5 2 8" xfId="2526"/>
    <cellStyle name="20% - Accent5 2 8 2" xfId="2527"/>
    <cellStyle name="20% - Accent5 2 8 3" xfId="2528"/>
    <cellStyle name="20% - Accent5 2 9" xfId="2529"/>
    <cellStyle name="20% - Accent5 2 9 2" xfId="2530"/>
    <cellStyle name="20% - Accent5 2 9 3" xfId="2531"/>
    <cellStyle name="20% - Accent5 20" xfId="2532"/>
    <cellStyle name="20% - Accent5 21" xfId="2533"/>
    <cellStyle name="20% - Accent5 22" xfId="2534"/>
    <cellStyle name="20% - Accent5 23" xfId="2535"/>
    <cellStyle name="20% - Accent5 24" xfId="2536"/>
    <cellStyle name="20% - Accent5 25" xfId="2537"/>
    <cellStyle name="20% - Accent5 26" xfId="2538"/>
    <cellStyle name="20% - Accent5 27" xfId="2539"/>
    <cellStyle name="20% - Accent5 28" xfId="2540"/>
    <cellStyle name="20% - Accent5 29" xfId="2541"/>
    <cellStyle name="20% - Accent5 3" xfId="2542"/>
    <cellStyle name="20% - Accent5 3 10" xfId="2543"/>
    <cellStyle name="20% - Accent5 3 10 2" xfId="2544"/>
    <cellStyle name="20% - Accent5 3 10 3" xfId="2545"/>
    <cellStyle name="20% - Accent5 3 11" xfId="2546"/>
    <cellStyle name="20% - Accent5 3 11 2" xfId="2547"/>
    <cellStyle name="20% - Accent5 3 11 3" xfId="2548"/>
    <cellStyle name="20% - Accent5 3 12" xfId="2549"/>
    <cellStyle name="20% - Accent5 3 12 2" xfId="2550"/>
    <cellStyle name="20% - Accent5 3 12 3" xfId="2551"/>
    <cellStyle name="20% - Accent5 3 13" xfId="2552"/>
    <cellStyle name="20% - Accent5 3 14" xfId="2553"/>
    <cellStyle name="20% - Accent5 3 15" xfId="2554"/>
    <cellStyle name="20% - Accent5 3 16" xfId="2555"/>
    <cellStyle name="20% - Accent5 3 17" xfId="2556"/>
    <cellStyle name="20% - Accent5 3 18" xfId="2557"/>
    <cellStyle name="20% - Accent5 3 2" xfId="2558"/>
    <cellStyle name="20% - Accent5 3 2 2" xfId="2559"/>
    <cellStyle name="20% - Accent5 3 2 2 2" xfId="2560"/>
    <cellStyle name="20% - Accent5 3 2 3" xfId="2561"/>
    <cellStyle name="20% - Accent5 3 3" xfId="2562"/>
    <cellStyle name="20% - Accent5 3 3 2" xfId="2563"/>
    <cellStyle name="20% - Accent5 3 3 2 2" xfId="2564"/>
    <cellStyle name="20% - Accent5 3 3 3" xfId="2565"/>
    <cellStyle name="20% - Accent5 3 4" xfId="2566"/>
    <cellStyle name="20% - Accent5 3 4 2" xfId="2567"/>
    <cellStyle name="20% - Accent5 3 4 3" xfId="2568"/>
    <cellStyle name="20% - Accent5 3 5" xfId="2569"/>
    <cellStyle name="20% - Accent5 3 5 2" xfId="2570"/>
    <cellStyle name="20% - Accent5 3 5 3" xfId="2571"/>
    <cellStyle name="20% - Accent5 3 6" xfId="2572"/>
    <cellStyle name="20% - Accent5 3 6 2" xfId="2573"/>
    <cellStyle name="20% - Accent5 3 6 3" xfId="2574"/>
    <cellStyle name="20% - Accent5 3 7" xfId="2575"/>
    <cellStyle name="20% - Accent5 3 7 2" xfId="2576"/>
    <cellStyle name="20% - Accent5 3 7 3" xfId="2577"/>
    <cellStyle name="20% - Accent5 3 8" xfId="2578"/>
    <cellStyle name="20% - Accent5 3 8 2" xfId="2579"/>
    <cellStyle name="20% - Accent5 3 8 3" xfId="2580"/>
    <cellStyle name="20% - Accent5 3 9" xfId="2581"/>
    <cellStyle name="20% - Accent5 3 9 2" xfId="2582"/>
    <cellStyle name="20% - Accent5 3 9 3" xfId="2583"/>
    <cellStyle name="20% - Accent5 30" xfId="2584"/>
    <cellStyle name="20% - Accent5 31" xfId="2585"/>
    <cellStyle name="20% - Accent5 32" xfId="2586"/>
    <cellStyle name="20% - Accent5 33" xfId="2587"/>
    <cellStyle name="20% - Accent5 34" xfId="2588"/>
    <cellStyle name="20% - Accent5 35" xfId="2589"/>
    <cellStyle name="20% - Accent5 36" xfId="2590"/>
    <cellStyle name="20% - Accent5 37" xfId="2591"/>
    <cellStyle name="20% - Accent5 38" xfId="2592"/>
    <cellStyle name="20% - Accent5 39" xfId="2593"/>
    <cellStyle name="20% - Accent5 4" xfId="2594"/>
    <cellStyle name="20% - Accent5 4 10" xfId="2595"/>
    <cellStyle name="20% - Accent5 4 10 2" xfId="2596"/>
    <cellStyle name="20% - Accent5 4 10 3" xfId="2597"/>
    <cellStyle name="20% - Accent5 4 11" xfId="2598"/>
    <cellStyle name="20% - Accent5 4 11 2" xfId="2599"/>
    <cellStyle name="20% - Accent5 4 11 3" xfId="2600"/>
    <cellStyle name="20% - Accent5 4 12" xfId="2601"/>
    <cellStyle name="20% - Accent5 4 12 2" xfId="2602"/>
    <cellStyle name="20% - Accent5 4 12 3" xfId="2603"/>
    <cellStyle name="20% - Accent5 4 13" xfId="2604"/>
    <cellStyle name="20% - Accent5 4 14" xfId="2605"/>
    <cellStyle name="20% - Accent5 4 15" xfId="2606"/>
    <cellStyle name="20% - Accent5 4 16" xfId="2607"/>
    <cellStyle name="20% - Accent5 4 17" xfId="2608"/>
    <cellStyle name="20% - Accent5 4 18" xfId="2609"/>
    <cellStyle name="20% - Accent5 4 2" xfId="2610"/>
    <cellStyle name="20% - Accent5 4 2 2" xfId="2611"/>
    <cellStyle name="20% - Accent5 4 2 2 2" xfId="2612"/>
    <cellStyle name="20% - Accent5 4 2 3" xfId="2613"/>
    <cellStyle name="20% - Accent5 4 3" xfId="2614"/>
    <cellStyle name="20% - Accent5 4 3 2" xfId="2615"/>
    <cellStyle name="20% - Accent5 4 3 2 2" xfId="2616"/>
    <cellStyle name="20% - Accent5 4 3 3" xfId="2617"/>
    <cellStyle name="20% - Accent5 4 4" xfId="2618"/>
    <cellStyle name="20% - Accent5 4 4 2" xfId="2619"/>
    <cellStyle name="20% - Accent5 4 4 3" xfId="2620"/>
    <cellStyle name="20% - Accent5 4 5" xfId="2621"/>
    <cellStyle name="20% - Accent5 4 5 2" xfId="2622"/>
    <cellStyle name="20% - Accent5 4 5 3" xfId="2623"/>
    <cellStyle name="20% - Accent5 4 6" xfId="2624"/>
    <cellStyle name="20% - Accent5 4 6 2" xfId="2625"/>
    <cellStyle name="20% - Accent5 4 6 3" xfId="2626"/>
    <cellStyle name="20% - Accent5 4 7" xfId="2627"/>
    <cellStyle name="20% - Accent5 4 7 2" xfId="2628"/>
    <cellStyle name="20% - Accent5 4 7 3" xfId="2629"/>
    <cellStyle name="20% - Accent5 4 8" xfId="2630"/>
    <cellStyle name="20% - Accent5 4 8 2" xfId="2631"/>
    <cellStyle name="20% - Accent5 4 8 3" xfId="2632"/>
    <cellStyle name="20% - Accent5 4 9" xfId="2633"/>
    <cellStyle name="20% - Accent5 4 9 2" xfId="2634"/>
    <cellStyle name="20% - Accent5 4 9 3" xfId="2635"/>
    <cellStyle name="20% - Accent5 40" xfId="2636"/>
    <cellStyle name="20% - Accent5 5" xfId="2637"/>
    <cellStyle name="20% - Accent5 5 10" xfId="2638"/>
    <cellStyle name="20% - Accent5 5 10 2" xfId="2639"/>
    <cellStyle name="20% - Accent5 5 10 3" xfId="2640"/>
    <cellStyle name="20% - Accent5 5 11" xfId="2641"/>
    <cellStyle name="20% - Accent5 5 11 2" xfId="2642"/>
    <cellStyle name="20% - Accent5 5 11 3" xfId="2643"/>
    <cellStyle name="20% - Accent5 5 12" xfId="2644"/>
    <cellStyle name="20% - Accent5 5 12 2" xfId="2645"/>
    <cellStyle name="20% - Accent5 5 12 3" xfId="2646"/>
    <cellStyle name="20% - Accent5 5 13" xfId="2647"/>
    <cellStyle name="20% - Accent5 5 14" xfId="2648"/>
    <cellStyle name="20% - Accent5 5 15" xfId="2649"/>
    <cellStyle name="20% - Accent5 5 16" xfId="2650"/>
    <cellStyle name="20% - Accent5 5 17" xfId="2651"/>
    <cellStyle name="20% - Accent5 5 18" xfId="2652"/>
    <cellStyle name="20% - Accent5 5 2" xfId="2653"/>
    <cellStyle name="20% - Accent5 5 2 2" xfId="2654"/>
    <cellStyle name="20% - Accent5 5 2 2 2" xfId="2655"/>
    <cellStyle name="20% - Accent5 5 2 3" xfId="2656"/>
    <cellStyle name="20% - Accent5 5 3" xfId="2657"/>
    <cellStyle name="20% - Accent5 5 3 2" xfId="2658"/>
    <cellStyle name="20% - Accent5 5 3 2 2" xfId="2659"/>
    <cellStyle name="20% - Accent5 5 3 3" xfId="2660"/>
    <cellStyle name="20% - Accent5 5 4" xfId="2661"/>
    <cellStyle name="20% - Accent5 5 4 2" xfId="2662"/>
    <cellStyle name="20% - Accent5 5 4 3" xfId="2663"/>
    <cellStyle name="20% - Accent5 5 5" xfId="2664"/>
    <cellStyle name="20% - Accent5 5 5 2" xfId="2665"/>
    <cellStyle name="20% - Accent5 5 5 3" xfId="2666"/>
    <cellStyle name="20% - Accent5 5 6" xfId="2667"/>
    <cellStyle name="20% - Accent5 5 6 2" xfId="2668"/>
    <cellStyle name="20% - Accent5 5 6 3" xfId="2669"/>
    <cellStyle name="20% - Accent5 5 7" xfId="2670"/>
    <cellStyle name="20% - Accent5 5 7 2" xfId="2671"/>
    <cellStyle name="20% - Accent5 5 7 3" xfId="2672"/>
    <cellStyle name="20% - Accent5 5 8" xfId="2673"/>
    <cellStyle name="20% - Accent5 5 8 2" xfId="2674"/>
    <cellStyle name="20% - Accent5 5 8 3" xfId="2675"/>
    <cellStyle name="20% - Accent5 5 9" xfId="2676"/>
    <cellStyle name="20% - Accent5 5 9 2" xfId="2677"/>
    <cellStyle name="20% - Accent5 5 9 3" xfId="2678"/>
    <cellStyle name="20% - Accent5 6" xfId="2679"/>
    <cellStyle name="20% - Accent5 6 2" xfId="2680"/>
    <cellStyle name="20% - Accent5 6 3" xfId="2681"/>
    <cellStyle name="20% - Accent5 6 4" xfId="2682"/>
    <cellStyle name="20% - Accent5 6 5" xfId="2683"/>
    <cellStyle name="20% - Accent5 6 6" xfId="2684"/>
    <cellStyle name="20% - Accent5 6 7" xfId="2685"/>
    <cellStyle name="20% - Accent5 7" xfId="2686"/>
    <cellStyle name="20% - Accent5 7 2" xfId="2687"/>
    <cellStyle name="20% - Accent5 7 2 2" xfId="2688"/>
    <cellStyle name="20% - Accent5 7 3" xfId="2689"/>
    <cellStyle name="20% - Accent5 7 3 2" xfId="2690"/>
    <cellStyle name="20% - Accent5 7 4" xfId="2691"/>
    <cellStyle name="20% - Accent5 7 5" xfId="2692"/>
    <cellStyle name="20% - Accent5 7 6" xfId="2693"/>
    <cellStyle name="20% - Accent5 7 7" xfId="2694"/>
    <cellStyle name="20% - Accent5 8" xfId="2695"/>
    <cellStyle name="20% - Accent5 8 2" xfId="2696"/>
    <cellStyle name="20% - Accent5 8 3" xfId="2697"/>
    <cellStyle name="20% - Accent5 9" xfId="2698"/>
    <cellStyle name="20% - Accent5 9 2" xfId="2699"/>
    <cellStyle name="20% - Accent5 9 3" xfId="2700"/>
    <cellStyle name="20% - Accent6 10" xfId="2701"/>
    <cellStyle name="20% - Accent6 10 2" xfId="2702"/>
    <cellStyle name="20% - Accent6 10 3" xfId="2703"/>
    <cellStyle name="20% - Accent6 11" xfId="2704"/>
    <cellStyle name="20% - Accent6 11 2" xfId="2705"/>
    <cellStyle name="20% - Accent6 11 3" xfId="2706"/>
    <cellStyle name="20% - Accent6 12" xfId="2707"/>
    <cellStyle name="20% - Accent6 12 2" xfId="2708"/>
    <cellStyle name="20% - Accent6 12 3" xfId="2709"/>
    <cellStyle name="20% - Accent6 13" xfId="2710"/>
    <cellStyle name="20% - Accent6 13 2" xfId="2711"/>
    <cellStyle name="20% - Accent6 13 3" xfId="2712"/>
    <cellStyle name="20% - Accent6 14" xfId="2713"/>
    <cellStyle name="20% - Accent6 14 2" xfId="2714"/>
    <cellStyle name="20% - Accent6 14 3" xfId="2715"/>
    <cellStyle name="20% - Accent6 15" xfId="2716"/>
    <cellStyle name="20% - Accent6 15 2" xfId="2717"/>
    <cellStyle name="20% - Accent6 15 3" xfId="2718"/>
    <cellStyle name="20% - Accent6 16" xfId="2719"/>
    <cellStyle name="20% - Accent6 16 2" xfId="2720"/>
    <cellStyle name="20% - Accent6 16 3" xfId="2721"/>
    <cellStyle name="20% - Accent6 17" xfId="2722"/>
    <cellStyle name="20% - Accent6 17 2" xfId="2723"/>
    <cellStyle name="20% - Accent6 17 3" xfId="2724"/>
    <cellStyle name="20% - Accent6 18" xfId="2725"/>
    <cellStyle name="20% - Accent6 18 2" xfId="2726"/>
    <cellStyle name="20% - Accent6 18 3" xfId="2727"/>
    <cellStyle name="20% - Accent6 19" xfId="2728"/>
    <cellStyle name="20% - Accent6 19 2" xfId="2729"/>
    <cellStyle name="20% - Accent6 19 3" xfId="2730"/>
    <cellStyle name="20% - Accent6 2" xfId="2731"/>
    <cellStyle name="20% - Accent6 2 10" xfId="2732"/>
    <cellStyle name="20% - Accent6 2 10 2" xfId="2733"/>
    <cellStyle name="20% - Accent6 2 10 3" xfId="2734"/>
    <cellStyle name="20% - Accent6 2 11" xfId="2735"/>
    <cellStyle name="20% - Accent6 2 11 2" xfId="2736"/>
    <cellStyle name="20% - Accent6 2 11 3" xfId="2737"/>
    <cellStyle name="20% - Accent6 2 12" xfId="2738"/>
    <cellStyle name="20% - Accent6 2 12 2" xfId="2739"/>
    <cellStyle name="20% - Accent6 2 12 3" xfId="2740"/>
    <cellStyle name="20% - Accent6 2 13" xfId="2741"/>
    <cellStyle name="20% - Accent6 2 14" xfId="2742"/>
    <cellStyle name="20% - Accent6 2 15" xfId="2743"/>
    <cellStyle name="20% - Accent6 2 16" xfId="2744"/>
    <cellStyle name="20% - Accent6 2 17" xfId="2745"/>
    <cellStyle name="20% - Accent6 2 18" xfId="2746"/>
    <cellStyle name="20% - Accent6 2 2" xfId="2747"/>
    <cellStyle name="20% - Accent6 2 2 2" xfId="2748"/>
    <cellStyle name="20% - Accent6 2 2 2 2" xfId="2749"/>
    <cellStyle name="20% - Accent6 2 2 3" xfId="2750"/>
    <cellStyle name="20% - Accent6 2 3" xfId="2751"/>
    <cellStyle name="20% - Accent6 2 3 2" xfId="2752"/>
    <cellStyle name="20% - Accent6 2 3 2 2" xfId="2753"/>
    <cellStyle name="20% - Accent6 2 3 3" xfId="2754"/>
    <cellStyle name="20% - Accent6 2 4" xfId="2755"/>
    <cellStyle name="20% - Accent6 2 4 2" xfId="2756"/>
    <cellStyle name="20% - Accent6 2 4 3" xfId="2757"/>
    <cellStyle name="20% - Accent6 2 5" xfId="2758"/>
    <cellStyle name="20% - Accent6 2 5 2" xfId="2759"/>
    <cellStyle name="20% - Accent6 2 5 3" xfId="2760"/>
    <cellStyle name="20% - Accent6 2 6" xfId="2761"/>
    <cellStyle name="20% - Accent6 2 6 2" xfId="2762"/>
    <cellStyle name="20% - Accent6 2 6 3" xfId="2763"/>
    <cellStyle name="20% - Accent6 2 7" xfId="2764"/>
    <cellStyle name="20% - Accent6 2 7 2" xfId="2765"/>
    <cellStyle name="20% - Accent6 2 7 3" xfId="2766"/>
    <cellStyle name="20% - Accent6 2 8" xfId="2767"/>
    <cellStyle name="20% - Accent6 2 8 2" xfId="2768"/>
    <cellStyle name="20% - Accent6 2 8 3" xfId="2769"/>
    <cellStyle name="20% - Accent6 2 9" xfId="2770"/>
    <cellStyle name="20% - Accent6 2 9 2" xfId="2771"/>
    <cellStyle name="20% - Accent6 2 9 3" xfId="2772"/>
    <cellStyle name="20% - Accent6 20" xfId="2773"/>
    <cellStyle name="20% - Accent6 21" xfId="2774"/>
    <cellStyle name="20% - Accent6 22" xfId="2775"/>
    <cellStyle name="20% - Accent6 23" xfId="2776"/>
    <cellStyle name="20% - Accent6 24" xfId="2777"/>
    <cellStyle name="20% - Accent6 25" xfId="2778"/>
    <cellStyle name="20% - Accent6 26" xfId="2779"/>
    <cellStyle name="20% - Accent6 27" xfId="2780"/>
    <cellStyle name="20% - Accent6 28" xfId="2781"/>
    <cellStyle name="20% - Accent6 29" xfId="2782"/>
    <cellStyle name="20% - Accent6 3" xfId="2783"/>
    <cellStyle name="20% - Accent6 3 10" xfId="2784"/>
    <cellStyle name="20% - Accent6 3 10 2" xfId="2785"/>
    <cellStyle name="20% - Accent6 3 10 3" xfId="2786"/>
    <cellStyle name="20% - Accent6 3 11" xfId="2787"/>
    <cellStyle name="20% - Accent6 3 11 2" xfId="2788"/>
    <cellStyle name="20% - Accent6 3 11 3" xfId="2789"/>
    <cellStyle name="20% - Accent6 3 12" xfId="2790"/>
    <cellStyle name="20% - Accent6 3 12 2" xfId="2791"/>
    <cellStyle name="20% - Accent6 3 12 3" xfId="2792"/>
    <cellStyle name="20% - Accent6 3 13" xfId="2793"/>
    <cellStyle name="20% - Accent6 3 14" xfId="2794"/>
    <cellStyle name="20% - Accent6 3 15" xfId="2795"/>
    <cellStyle name="20% - Accent6 3 16" xfId="2796"/>
    <cellStyle name="20% - Accent6 3 17" xfId="2797"/>
    <cellStyle name="20% - Accent6 3 18" xfId="2798"/>
    <cellStyle name="20% - Accent6 3 2" xfId="2799"/>
    <cellStyle name="20% - Accent6 3 2 2" xfId="2800"/>
    <cellStyle name="20% - Accent6 3 2 2 2" xfId="2801"/>
    <cellStyle name="20% - Accent6 3 2 3" xfId="2802"/>
    <cellStyle name="20% - Accent6 3 3" xfId="2803"/>
    <cellStyle name="20% - Accent6 3 3 2" xfId="2804"/>
    <cellStyle name="20% - Accent6 3 3 2 2" xfId="2805"/>
    <cellStyle name="20% - Accent6 3 3 3" xfId="2806"/>
    <cellStyle name="20% - Accent6 3 4" xfId="2807"/>
    <cellStyle name="20% - Accent6 3 4 2" xfId="2808"/>
    <cellStyle name="20% - Accent6 3 4 3" xfId="2809"/>
    <cellStyle name="20% - Accent6 3 5" xfId="2810"/>
    <cellStyle name="20% - Accent6 3 5 2" xfId="2811"/>
    <cellStyle name="20% - Accent6 3 5 3" xfId="2812"/>
    <cellStyle name="20% - Accent6 3 6" xfId="2813"/>
    <cellStyle name="20% - Accent6 3 6 2" xfId="2814"/>
    <cellStyle name="20% - Accent6 3 6 3" xfId="2815"/>
    <cellStyle name="20% - Accent6 3 7" xfId="2816"/>
    <cellStyle name="20% - Accent6 3 7 2" xfId="2817"/>
    <cellStyle name="20% - Accent6 3 7 3" xfId="2818"/>
    <cellStyle name="20% - Accent6 3 8" xfId="2819"/>
    <cellStyle name="20% - Accent6 3 8 2" xfId="2820"/>
    <cellStyle name="20% - Accent6 3 8 3" xfId="2821"/>
    <cellStyle name="20% - Accent6 3 9" xfId="2822"/>
    <cellStyle name="20% - Accent6 3 9 2" xfId="2823"/>
    <cellStyle name="20% - Accent6 3 9 3" xfId="2824"/>
    <cellStyle name="20% - Accent6 30" xfId="2825"/>
    <cellStyle name="20% - Accent6 31" xfId="2826"/>
    <cellStyle name="20% - Accent6 32" xfId="2827"/>
    <cellStyle name="20% - Accent6 33" xfId="2828"/>
    <cellStyle name="20% - Accent6 34" xfId="2829"/>
    <cellStyle name="20% - Accent6 35" xfId="2830"/>
    <cellStyle name="20% - Accent6 36" xfId="2831"/>
    <cellStyle name="20% - Accent6 37" xfId="2832"/>
    <cellStyle name="20% - Accent6 38" xfId="2833"/>
    <cellStyle name="20% - Accent6 39" xfId="2834"/>
    <cellStyle name="20% - Accent6 4" xfId="2835"/>
    <cellStyle name="20% - Accent6 4 10" xfId="2836"/>
    <cellStyle name="20% - Accent6 4 10 2" xfId="2837"/>
    <cellStyle name="20% - Accent6 4 10 3" xfId="2838"/>
    <cellStyle name="20% - Accent6 4 11" xfId="2839"/>
    <cellStyle name="20% - Accent6 4 11 2" xfId="2840"/>
    <cellStyle name="20% - Accent6 4 11 3" xfId="2841"/>
    <cellStyle name="20% - Accent6 4 12" xfId="2842"/>
    <cellStyle name="20% - Accent6 4 12 2" xfId="2843"/>
    <cellStyle name="20% - Accent6 4 12 3" xfId="2844"/>
    <cellStyle name="20% - Accent6 4 13" xfId="2845"/>
    <cellStyle name="20% - Accent6 4 14" xfId="2846"/>
    <cellStyle name="20% - Accent6 4 15" xfId="2847"/>
    <cellStyle name="20% - Accent6 4 16" xfId="2848"/>
    <cellStyle name="20% - Accent6 4 17" xfId="2849"/>
    <cellStyle name="20% - Accent6 4 18" xfId="2850"/>
    <cellStyle name="20% - Accent6 4 2" xfId="2851"/>
    <cellStyle name="20% - Accent6 4 2 2" xfId="2852"/>
    <cellStyle name="20% - Accent6 4 2 2 2" xfId="2853"/>
    <cellStyle name="20% - Accent6 4 2 3" xfId="2854"/>
    <cellStyle name="20% - Accent6 4 3" xfId="2855"/>
    <cellStyle name="20% - Accent6 4 3 2" xfId="2856"/>
    <cellStyle name="20% - Accent6 4 3 2 2" xfId="2857"/>
    <cellStyle name="20% - Accent6 4 3 3" xfId="2858"/>
    <cellStyle name="20% - Accent6 4 4" xfId="2859"/>
    <cellStyle name="20% - Accent6 4 4 2" xfId="2860"/>
    <cellStyle name="20% - Accent6 4 4 3" xfId="2861"/>
    <cellStyle name="20% - Accent6 4 5" xfId="2862"/>
    <cellStyle name="20% - Accent6 4 5 2" xfId="2863"/>
    <cellStyle name="20% - Accent6 4 5 3" xfId="2864"/>
    <cellStyle name="20% - Accent6 4 6" xfId="2865"/>
    <cellStyle name="20% - Accent6 4 6 2" xfId="2866"/>
    <cellStyle name="20% - Accent6 4 6 3" xfId="2867"/>
    <cellStyle name="20% - Accent6 4 7" xfId="2868"/>
    <cellStyle name="20% - Accent6 4 7 2" xfId="2869"/>
    <cellStyle name="20% - Accent6 4 7 3" xfId="2870"/>
    <cellStyle name="20% - Accent6 4 8" xfId="2871"/>
    <cellStyle name="20% - Accent6 4 8 2" xfId="2872"/>
    <cellStyle name="20% - Accent6 4 8 3" xfId="2873"/>
    <cellStyle name="20% - Accent6 4 9" xfId="2874"/>
    <cellStyle name="20% - Accent6 4 9 2" xfId="2875"/>
    <cellStyle name="20% - Accent6 4 9 3" xfId="2876"/>
    <cellStyle name="20% - Accent6 40" xfId="2877"/>
    <cellStyle name="20% - Accent6 5" xfId="2878"/>
    <cellStyle name="20% - Accent6 5 10" xfId="2879"/>
    <cellStyle name="20% - Accent6 5 10 2" xfId="2880"/>
    <cellStyle name="20% - Accent6 5 10 3" xfId="2881"/>
    <cellStyle name="20% - Accent6 5 11" xfId="2882"/>
    <cellStyle name="20% - Accent6 5 11 2" xfId="2883"/>
    <cellStyle name="20% - Accent6 5 11 3" xfId="2884"/>
    <cellStyle name="20% - Accent6 5 12" xfId="2885"/>
    <cellStyle name="20% - Accent6 5 12 2" xfId="2886"/>
    <cellStyle name="20% - Accent6 5 12 3" xfId="2887"/>
    <cellStyle name="20% - Accent6 5 13" xfId="2888"/>
    <cellStyle name="20% - Accent6 5 14" xfId="2889"/>
    <cellStyle name="20% - Accent6 5 15" xfId="2890"/>
    <cellStyle name="20% - Accent6 5 16" xfId="2891"/>
    <cellStyle name="20% - Accent6 5 17" xfId="2892"/>
    <cellStyle name="20% - Accent6 5 18" xfId="2893"/>
    <cellStyle name="20% - Accent6 5 2" xfId="2894"/>
    <cellStyle name="20% - Accent6 5 2 2" xfId="2895"/>
    <cellStyle name="20% - Accent6 5 2 2 2" xfId="2896"/>
    <cellStyle name="20% - Accent6 5 2 3" xfId="2897"/>
    <cellStyle name="20% - Accent6 5 3" xfId="2898"/>
    <cellStyle name="20% - Accent6 5 3 2" xfId="2899"/>
    <cellStyle name="20% - Accent6 5 3 2 2" xfId="2900"/>
    <cellStyle name="20% - Accent6 5 3 3" xfId="2901"/>
    <cellStyle name="20% - Accent6 5 4" xfId="2902"/>
    <cellStyle name="20% - Accent6 5 4 2" xfId="2903"/>
    <cellStyle name="20% - Accent6 5 4 3" xfId="2904"/>
    <cellStyle name="20% - Accent6 5 5" xfId="2905"/>
    <cellStyle name="20% - Accent6 5 5 2" xfId="2906"/>
    <cellStyle name="20% - Accent6 5 5 3" xfId="2907"/>
    <cellStyle name="20% - Accent6 5 6" xfId="2908"/>
    <cellStyle name="20% - Accent6 5 6 2" xfId="2909"/>
    <cellStyle name="20% - Accent6 5 6 3" xfId="2910"/>
    <cellStyle name="20% - Accent6 5 7" xfId="2911"/>
    <cellStyle name="20% - Accent6 5 7 2" xfId="2912"/>
    <cellStyle name="20% - Accent6 5 7 3" xfId="2913"/>
    <cellStyle name="20% - Accent6 5 8" xfId="2914"/>
    <cellStyle name="20% - Accent6 5 8 2" xfId="2915"/>
    <cellStyle name="20% - Accent6 5 8 3" xfId="2916"/>
    <cellStyle name="20% - Accent6 5 9" xfId="2917"/>
    <cellStyle name="20% - Accent6 5 9 2" xfId="2918"/>
    <cellStyle name="20% - Accent6 5 9 3" xfId="2919"/>
    <cellStyle name="20% - Accent6 6" xfId="2920"/>
    <cellStyle name="20% - Accent6 6 2" xfId="2921"/>
    <cellStyle name="20% - Accent6 6 3" xfId="2922"/>
    <cellStyle name="20% - Accent6 6 4" xfId="2923"/>
    <cellStyle name="20% - Accent6 6 5" xfId="2924"/>
    <cellStyle name="20% - Accent6 6 6" xfId="2925"/>
    <cellStyle name="20% - Accent6 6 7" xfId="2926"/>
    <cellStyle name="20% - Accent6 7" xfId="2927"/>
    <cellStyle name="20% - Accent6 7 2" xfId="2928"/>
    <cellStyle name="20% - Accent6 7 2 2" xfId="2929"/>
    <cellStyle name="20% - Accent6 7 3" xfId="2930"/>
    <cellStyle name="20% - Accent6 7 3 2" xfId="2931"/>
    <cellStyle name="20% - Accent6 7 4" xfId="2932"/>
    <cellStyle name="20% - Accent6 7 5" xfId="2933"/>
    <cellStyle name="20% - Accent6 7 6" xfId="2934"/>
    <cellStyle name="20% - Accent6 7 7" xfId="2935"/>
    <cellStyle name="20% - Accent6 8" xfId="2936"/>
    <cellStyle name="20% - Accent6 8 2" xfId="2937"/>
    <cellStyle name="20% - Accent6 8 3" xfId="2938"/>
    <cellStyle name="20% - Accent6 9" xfId="2939"/>
    <cellStyle name="20% - Accent6 9 2" xfId="2940"/>
    <cellStyle name="20% - Accent6 9 3" xfId="2941"/>
    <cellStyle name="40% - Accent1 10" xfId="2942"/>
    <cellStyle name="40% - Accent1 10 2" xfId="2943"/>
    <cellStyle name="40% - Accent1 10 3" xfId="2944"/>
    <cellStyle name="40% - Accent1 11" xfId="2945"/>
    <cellStyle name="40% - Accent1 11 2" xfId="2946"/>
    <cellStyle name="40% - Accent1 11 3" xfId="2947"/>
    <cellStyle name="40% - Accent1 12" xfId="2948"/>
    <cellStyle name="40% - Accent1 12 2" xfId="2949"/>
    <cellStyle name="40% - Accent1 12 3" xfId="2950"/>
    <cellStyle name="40% - Accent1 13" xfId="2951"/>
    <cellStyle name="40% - Accent1 13 2" xfId="2952"/>
    <cellStyle name="40% - Accent1 13 3" xfId="2953"/>
    <cellStyle name="40% - Accent1 14" xfId="2954"/>
    <cellStyle name="40% - Accent1 14 2" xfId="2955"/>
    <cellStyle name="40% - Accent1 14 3" xfId="2956"/>
    <cellStyle name="40% - Accent1 15" xfId="2957"/>
    <cellStyle name="40% - Accent1 15 2" xfId="2958"/>
    <cellStyle name="40% - Accent1 15 3" xfId="2959"/>
    <cellStyle name="40% - Accent1 16" xfId="2960"/>
    <cellStyle name="40% - Accent1 16 2" xfId="2961"/>
    <cellStyle name="40% - Accent1 16 3" xfId="2962"/>
    <cellStyle name="40% - Accent1 17" xfId="2963"/>
    <cellStyle name="40% - Accent1 17 2" xfId="2964"/>
    <cellStyle name="40% - Accent1 17 3" xfId="2965"/>
    <cellStyle name="40% - Accent1 18" xfId="2966"/>
    <cellStyle name="40% - Accent1 18 2" xfId="2967"/>
    <cellStyle name="40% - Accent1 18 3" xfId="2968"/>
    <cellStyle name="40% - Accent1 19" xfId="2969"/>
    <cellStyle name="40% - Accent1 19 2" xfId="2970"/>
    <cellStyle name="40% - Accent1 19 3" xfId="2971"/>
    <cellStyle name="40% - Accent1 2" xfId="2972"/>
    <cellStyle name="40% - Accent1 2 10" xfId="2973"/>
    <cellStyle name="40% - Accent1 2 10 2" xfId="2974"/>
    <cellStyle name="40% - Accent1 2 10 3" xfId="2975"/>
    <cellStyle name="40% - Accent1 2 11" xfId="2976"/>
    <cellStyle name="40% - Accent1 2 11 2" xfId="2977"/>
    <cellStyle name="40% - Accent1 2 11 3" xfId="2978"/>
    <cellStyle name="40% - Accent1 2 12" xfId="2979"/>
    <cellStyle name="40% - Accent1 2 12 2" xfId="2980"/>
    <cellStyle name="40% - Accent1 2 12 3" xfId="2981"/>
    <cellStyle name="40% - Accent1 2 13" xfId="2982"/>
    <cellStyle name="40% - Accent1 2 14" xfId="2983"/>
    <cellStyle name="40% - Accent1 2 15" xfId="2984"/>
    <cellStyle name="40% - Accent1 2 16" xfId="2985"/>
    <cellStyle name="40% - Accent1 2 17" xfId="2986"/>
    <cellStyle name="40% - Accent1 2 18" xfId="2987"/>
    <cellStyle name="40% - Accent1 2 2" xfId="2988"/>
    <cellStyle name="40% - Accent1 2 2 2" xfId="2989"/>
    <cellStyle name="40% - Accent1 2 2 2 2" xfId="2990"/>
    <cellStyle name="40% - Accent1 2 2 3" xfId="2991"/>
    <cellStyle name="40% - Accent1 2 3" xfId="2992"/>
    <cellStyle name="40% - Accent1 2 3 2" xfId="2993"/>
    <cellStyle name="40% - Accent1 2 3 2 2" xfId="2994"/>
    <cellStyle name="40% - Accent1 2 3 3" xfId="2995"/>
    <cellStyle name="40% - Accent1 2 4" xfId="2996"/>
    <cellStyle name="40% - Accent1 2 4 2" xfId="2997"/>
    <cellStyle name="40% - Accent1 2 4 3" xfId="2998"/>
    <cellStyle name="40% - Accent1 2 5" xfId="2999"/>
    <cellStyle name="40% - Accent1 2 5 2" xfId="3000"/>
    <cellStyle name="40% - Accent1 2 5 3" xfId="3001"/>
    <cellStyle name="40% - Accent1 2 6" xfId="3002"/>
    <cellStyle name="40% - Accent1 2 6 2" xfId="3003"/>
    <cellStyle name="40% - Accent1 2 6 3" xfId="3004"/>
    <cellStyle name="40% - Accent1 2 7" xfId="3005"/>
    <cellStyle name="40% - Accent1 2 7 2" xfId="3006"/>
    <cellStyle name="40% - Accent1 2 7 3" xfId="3007"/>
    <cellStyle name="40% - Accent1 2 8" xfId="3008"/>
    <cellStyle name="40% - Accent1 2 8 2" xfId="3009"/>
    <cellStyle name="40% - Accent1 2 8 3" xfId="3010"/>
    <cellStyle name="40% - Accent1 2 9" xfId="3011"/>
    <cellStyle name="40% - Accent1 2 9 2" xfId="3012"/>
    <cellStyle name="40% - Accent1 2 9 3" xfId="3013"/>
    <cellStyle name="40% - Accent1 20" xfId="3014"/>
    <cellStyle name="40% - Accent1 21" xfId="3015"/>
    <cellStyle name="40% - Accent1 22" xfId="3016"/>
    <cellStyle name="40% - Accent1 23" xfId="3017"/>
    <cellStyle name="40% - Accent1 24" xfId="3018"/>
    <cellStyle name="40% - Accent1 25" xfId="3019"/>
    <cellStyle name="40% - Accent1 26" xfId="3020"/>
    <cellStyle name="40% - Accent1 27" xfId="3021"/>
    <cellStyle name="40% - Accent1 28" xfId="3022"/>
    <cellStyle name="40% - Accent1 29" xfId="3023"/>
    <cellStyle name="40% - Accent1 3" xfId="3024"/>
    <cellStyle name="40% - Accent1 3 10" xfId="3025"/>
    <cellStyle name="40% - Accent1 3 10 2" xfId="3026"/>
    <cellStyle name="40% - Accent1 3 10 3" xfId="3027"/>
    <cellStyle name="40% - Accent1 3 11" xfId="3028"/>
    <cellStyle name="40% - Accent1 3 11 2" xfId="3029"/>
    <cellStyle name="40% - Accent1 3 11 3" xfId="3030"/>
    <cellStyle name="40% - Accent1 3 12" xfId="3031"/>
    <cellStyle name="40% - Accent1 3 12 2" xfId="3032"/>
    <cellStyle name="40% - Accent1 3 12 3" xfId="3033"/>
    <cellStyle name="40% - Accent1 3 13" xfId="3034"/>
    <cellStyle name="40% - Accent1 3 14" xfId="3035"/>
    <cellStyle name="40% - Accent1 3 15" xfId="3036"/>
    <cellStyle name="40% - Accent1 3 16" xfId="3037"/>
    <cellStyle name="40% - Accent1 3 17" xfId="3038"/>
    <cellStyle name="40% - Accent1 3 18" xfId="3039"/>
    <cellStyle name="40% - Accent1 3 2" xfId="3040"/>
    <cellStyle name="40% - Accent1 3 2 2" xfId="3041"/>
    <cellStyle name="40% - Accent1 3 2 2 2" xfId="3042"/>
    <cellStyle name="40% - Accent1 3 2 3" xfId="3043"/>
    <cellStyle name="40% - Accent1 3 3" xfId="3044"/>
    <cellStyle name="40% - Accent1 3 3 2" xfId="3045"/>
    <cellStyle name="40% - Accent1 3 3 2 2" xfId="3046"/>
    <cellStyle name="40% - Accent1 3 3 3" xfId="3047"/>
    <cellStyle name="40% - Accent1 3 4" xfId="3048"/>
    <cellStyle name="40% - Accent1 3 4 2" xfId="3049"/>
    <cellStyle name="40% - Accent1 3 4 3" xfId="3050"/>
    <cellStyle name="40% - Accent1 3 5" xfId="3051"/>
    <cellStyle name="40% - Accent1 3 5 2" xfId="3052"/>
    <cellStyle name="40% - Accent1 3 5 3" xfId="3053"/>
    <cellStyle name="40% - Accent1 3 6" xfId="3054"/>
    <cellStyle name="40% - Accent1 3 6 2" xfId="3055"/>
    <cellStyle name="40% - Accent1 3 6 3" xfId="3056"/>
    <cellStyle name="40% - Accent1 3 7" xfId="3057"/>
    <cellStyle name="40% - Accent1 3 7 2" xfId="3058"/>
    <cellStyle name="40% - Accent1 3 7 3" xfId="3059"/>
    <cellStyle name="40% - Accent1 3 8" xfId="3060"/>
    <cellStyle name="40% - Accent1 3 8 2" xfId="3061"/>
    <cellStyle name="40% - Accent1 3 8 3" xfId="3062"/>
    <cellStyle name="40% - Accent1 3 9" xfId="3063"/>
    <cellStyle name="40% - Accent1 3 9 2" xfId="3064"/>
    <cellStyle name="40% - Accent1 3 9 3" xfId="3065"/>
    <cellStyle name="40% - Accent1 30" xfId="3066"/>
    <cellStyle name="40% - Accent1 31" xfId="3067"/>
    <cellStyle name="40% - Accent1 32" xfId="3068"/>
    <cellStyle name="40% - Accent1 33" xfId="3069"/>
    <cellStyle name="40% - Accent1 34" xfId="3070"/>
    <cellStyle name="40% - Accent1 35" xfId="3071"/>
    <cellStyle name="40% - Accent1 36" xfId="3072"/>
    <cellStyle name="40% - Accent1 37" xfId="3073"/>
    <cellStyle name="40% - Accent1 38" xfId="3074"/>
    <cellStyle name="40% - Accent1 39" xfId="3075"/>
    <cellStyle name="40% - Accent1 4" xfId="3076"/>
    <cellStyle name="40% - Accent1 4 10" xfId="3077"/>
    <cellStyle name="40% - Accent1 4 10 2" xfId="3078"/>
    <cellStyle name="40% - Accent1 4 10 3" xfId="3079"/>
    <cellStyle name="40% - Accent1 4 11" xfId="3080"/>
    <cellStyle name="40% - Accent1 4 11 2" xfId="3081"/>
    <cellStyle name="40% - Accent1 4 11 3" xfId="3082"/>
    <cellStyle name="40% - Accent1 4 12" xfId="3083"/>
    <cellStyle name="40% - Accent1 4 12 2" xfId="3084"/>
    <cellStyle name="40% - Accent1 4 12 3" xfId="3085"/>
    <cellStyle name="40% - Accent1 4 13" xfId="3086"/>
    <cellStyle name="40% - Accent1 4 14" xfId="3087"/>
    <cellStyle name="40% - Accent1 4 15" xfId="3088"/>
    <cellStyle name="40% - Accent1 4 16" xfId="3089"/>
    <cellStyle name="40% - Accent1 4 17" xfId="3090"/>
    <cellStyle name="40% - Accent1 4 18" xfId="3091"/>
    <cellStyle name="40% - Accent1 4 2" xfId="3092"/>
    <cellStyle name="40% - Accent1 4 2 2" xfId="3093"/>
    <cellStyle name="40% - Accent1 4 2 2 2" xfId="3094"/>
    <cellStyle name="40% - Accent1 4 2 3" xfId="3095"/>
    <cellStyle name="40% - Accent1 4 3" xfId="3096"/>
    <cellStyle name="40% - Accent1 4 3 2" xfId="3097"/>
    <cellStyle name="40% - Accent1 4 3 2 2" xfId="3098"/>
    <cellStyle name="40% - Accent1 4 3 3" xfId="3099"/>
    <cellStyle name="40% - Accent1 4 4" xfId="3100"/>
    <cellStyle name="40% - Accent1 4 4 2" xfId="3101"/>
    <cellStyle name="40% - Accent1 4 4 3" xfId="3102"/>
    <cellStyle name="40% - Accent1 4 5" xfId="3103"/>
    <cellStyle name="40% - Accent1 4 5 2" xfId="3104"/>
    <cellStyle name="40% - Accent1 4 5 3" xfId="3105"/>
    <cellStyle name="40% - Accent1 4 6" xfId="3106"/>
    <cellStyle name="40% - Accent1 4 6 2" xfId="3107"/>
    <cellStyle name="40% - Accent1 4 6 3" xfId="3108"/>
    <cellStyle name="40% - Accent1 4 7" xfId="3109"/>
    <cellStyle name="40% - Accent1 4 7 2" xfId="3110"/>
    <cellStyle name="40% - Accent1 4 7 3" xfId="3111"/>
    <cellStyle name="40% - Accent1 4 8" xfId="3112"/>
    <cellStyle name="40% - Accent1 4 8 2" xfId="3113"/>
    <cellStyle name="40% - Accent1 4 8 3" xfId="3114"/>
    <cellStyle name="40% - Accent1 4 9" xfId="3115"/>
    <cellStyle name="40% - Accent1 4 9 2" xfId="3116"/>
    <cellStyle name="40% - Accent1 4 9 3" xfId="3117"/>
    <cellStyle name="40% - Accent1 40" xfId="3118"/>
    <cellStyle name="40% - Accent1 5" xfId="3119"/>
    <cellStyle name="40% - Accent1 5 10" xfId="3120"/>
    <cellStyle name="40% - Accent1 5 10 2" xfId="3121"/>
    <cellStyle name="40% - Accent1 5 10 3" xfId="3122"/>
    <cellStyle name="40% - Accent1 5 11" xfId="3123"/>
    <cellStyle name="40% - Accent1 5 11 2" xfId="3124"/>
    <cellStyle name="40% - Accent1 5 11 3" xfId="3125"/>
    <cellStyle name="40% - Accent1 5 12" xfId="3126"/>
    <cellStyle name="40% - Accent1 5 12 2" xfId="3127"/>
    <cellStyle name="40% - Accent1 5 12 3" xfId="3128"/>
    <cellStyle name="40% - Accent1 5 13" xfId="3129"/>
    <cellStyle name="40% - Accent1 5 14" xfId="3130"/>
    <cellStyle name="40% - Accent1 5 15" xfId="3131"/>
    <cellStyle name="40% - Accent1 5 16" xfId="3132"/>
    <cellStyle name="40% - Accent1 5 17" xfId="3133"/>
    <cellStyle name="40% - Accent1 5 18" xfId="3134"/>
    <cellStyle name="40% - Accent1 5 2" xfId="3135"/>
    <cellStyle name="40% - Accent1 5 2 2" xfId="3136"/>
    <cellStyle name="40% - Accent1 5 2 2 2" xfId="3137"/>
    <cellStyle name="40% - Accent1 5 2 3" xfId="3138"/>
    <cellStyle name="40% - Accent1 5 3" xfId="3139"/>
    <cellStyle name="40% - Accent1 5 3 2" xfId="3140"/>
    <cellStyle name="40% - Accent1 5 3 2 2" xfId="3141"/>
    <cellStyle name="40% - Accent1 5 3 3" xfId="3142"/>
    <cellStyle name="40% - Accent1 5 4" xfId="3143"/>
    <cellStyle name="40% - Accent1 5 4 2" xfId="3144"/>
    <cellStyle name="40% - Accent1 5 4 3" xfId="3145"/>
    <cellStyle name="40% - Accent1 5 5" xfId="3146"/>
    <cellStyle name="40% - Accent1 5 5 2" xfId="3147"/>
    <cellStyle name="40% - Accent1 5 5 3" xfId="3148"/>
    <cellStyle name="40% - Accent1 5 6" xfId="3149"/>
    <cellStyle name="40% - Accent1 5 6 2" xfId="3150"/>
    <cellStyle name="40% - Accent1 5 6 3" xfId="3151"/>
    <cellStyle name="40% - Accent1 5 7" xfId="3152"/>
    <cellStyle name="40% - Accent1 5 7 2" xfId="3153"/>
    <cellStyle name="40% - Accent1 5 7 3" xfId="3154"/>
    <cellStyle name="40% - Accent1 5 8" xfId="3155"/>
    <cellStyle name="40% - Accent1 5 8 2" xfId="3156"/>
    <cellStyle name="40% - Accent1 5 8 3" xfId="3157"/>
    <cellStyle name="40% - Accent1 5 9" xfId="3158"/>
    <cellStyle name="40% - Accent1 5 9 2" xfId="3159"/>
    <cellStyle name="40% - Accent1 5 9 3" xfId="3160"/>
    <cellStyle name="40% - Accent1 6" xfId="3161"/>
    <cellStyle name="40% - Accent1 6 2" xfId="3162"/>
    <cellStyle name="40% - Accent1 6 3" xfId="3163"/>
    <cellStyle name="40% - Accent1 6 4" xfId="3164"/>
    <cellStyle name="40% - Accent1 6 5" xfId="3165"/>
    <cellStyle name="40% - Accent1 6 6" xfId="3166"/>
    <cellStyle name="40% - Accent1 6 7" xfId="3167"/>
    <cellStyle name="40% - Accent1 7" xfId="3168"/>
    <cellStyle name="40% - Accent1 7 2" xfId="3169"/>
    <cellStyle name="40% - Accent1 7 2 2" xfId="3170"/>
    <cellStyle name="40% - Accent1 7 3" xfId="3171"/>
    <cellStyle name="40% - Accent1 7 3 2" xfId="3172"/>
    <cellStyle name="40% - Accent1 7 4" xfId="3173"/>
    <cellStyle name="40% - Accent1 7 5" xfId="3174"/>
    <cellStyle name="40% - Accent1 7 6" xfId="3175"/>
    <cellStyle name="40% - Accent1 7 7" xfId="3176"/>
    <cellStyle name="40% - Accent1 8" xfId="3177"/>
    <cellStyle name="40% - Accent1 8 2" xfId="3178"/>
    <cellStyle name="40% - Accent1 8 3" xfId="3179"/>
    <cellStyle name="40% - Accent1 9" xfId="3180"/>
    <cellStyle name="40% - Accent1 9 2" xfId="3181"/>
    <cellStyle name="40% - Accent1 9 3" xfId="3182"/>
    <cellStyle name="40% - Accent2 10" xfId="3183"/>
    <cellStyle name="40% - Accent2 10 2" xfId="3184"/>
    <cellStyle name="40% - Accent2 10 3" xfId="3185"/>
    <cellStyle name="40% - Accent2 11" xfId="3186"/>
    <cellStyle name="40% - Accent2 11 2" xfId="3187"/>
    <cellStyle name="40% - Accent2 11 3" xfId="3188"/>
    <cellStyle name="40% - Accent2 12" xfId="3189"/>
    <cellStyle name="40% - Accent2 12 2" xfId="3190"/>
    <cellStyle name="40% - Accent2 12 3" xfId="3191"/>
    <cellStyle name="40% - Accent2 13" xfId="3192"/>
    <cellStyle name="40% - Accent2 13 2" xfId="3193"/>
    <cellStyle name="40% - Accent2 13 3" xfId="3194"/>
    <cellStyle name="40% - Accent2 14" xfId="3195"/>
    <cellStyle name="40% - Accent2 14 2" xfId="3196"/>
    <cellStyle name="40% - Accent2 14 3" xfId="3197"/>
    <cellStyle name="40% - Accent2 15" xfId="3198"/>
    <cellStyle name="40% - Accent2 15 2" xfId="3199"/>
    <cellStyle name="40% - Accent2 15 3" xfId="3200"/>
    <cellStyle name="40% - Accent2 16" xfId="3201"/>
    <cellStyle name="40% - Accent2 16 2" xfId="3202"/>
    <cellStyle name="40% - Accent2 16 3" xfId="3203"/>
    <cellStyle name="40% - Accent2 17" xfId="3204"/>
    <cellStyle name="40% - Accent2 17 2" xfId="3205"/>
    <cellStyle name="40% - Accent2 17 3" xfId="3206"/>
    <cellStyle name="40% - Accent2 18" xfId="3207"/>
    <cellStyle name="40% - Accent2 18 2" xfId="3208"/>
    <cellStyle name="40% - Accent2 18 3" xfId="3209"/>
    <cellStyle name="40% - Accent2 19" xfId="3210"/>
    <cellStyle name="40% - Accent2 19 2" xfId="3211"/>
    <cellStyle name="40% - Accent2 19 3" xfId="3212"/>
    <cellStyle name="40% - Accent2 2" xfId="3213"/>
    <cellStyle name="40% - Accent2 2 10" xfId="3214"/>
    <cellStyle name="40% - Accent2 2 10 2" xfId="3215"/>
    <cellStyle name="40% - Accent2 2 10 3" xfId="3216"/>
    <cellStyle name="40% - Accent2 2 11" xfId="3217"/>
    <cellStyle name="40% - Accent2 2 11 2" xfId="3218"/>
    <cellStyle name="40% - Accent2 2 11 3" xfId="3219"/>
    <cellStyle name="40% - Accent2 2 12" xfId="3220"/>
    <cellStyle name="40% - Accent2 2 12 2" xfId="3221"/>
    <cellStyle name="40% - Accent2 2 12 3" xfId="3222"/>
    <cellStyle name="40% - Accent2 2 13" xfId="3223"/>
    <cellStyle name="40% - Accent2 2 14" xfId="3224"/>
    <cellStyle name="40% - Accent2 2 15" xfId="3225"/>
    <cellStyle name="40% - Accent2 2 16" xfId="3226"/>
    <cellStyle name="40% - Accent2 2 17" xfId="3227"/>
    <cellStyle name="40% - Accent2 2 18" xfId="3228"/>
    <cellStyle name="40% - Accent2 2 2" xfId="3229"/>
    <cellStyle name="40% - Accent2 2 2 2" xfId="3230"/>
    <cellStyle name="40% - Accent2 2 2 2 2" xfId="3231"/>
    <cellStyle name="40% - Accent2 2 2 3" xfId="3232"/>
    <cellStyle name="40% - Accent2 2 3" xfId="3233"/>
    <cellStyle name="40% - Accent2 2 3 2" xfId="3234"/>
    <cellStyle name="40% - Accent2 2 3 2 2" xfId="3235"/>
    <cellStyle name="40% - Accent2 2 3 3" xfId="3236"/>
    <cellStyle name="40% - Accent2 2 4" xfId="3237"/>
    <cellStyle name="40% - Accent2 2 4 2" xfId="3238"/>
    <cellStyle name="40% - Accent2 2 4 3" xfId="3239"/>
    <cellStyle name="40% - Accent2 2 5" xfId="3240"/>
    <cellStyle name="40% - Accent2 2 5 2" xfId="3241"/>
    <cellStyle name="40% - Accent2 2 5 3" xfId="3242"/>
    <cellStyle name="40% - Accent2 2 6" xfId="3243"/>
    <cellStyle name="40% - Accent2 2 6 2" xfId="3244"/>
    <cellStyle name="40% - Accent2 2 6 3" xfId="3245"/>
    <cellStyle name="40% - Accent2 2 7" xfId="3246"/>
    <cellStyle name="40% - Accent2 2 7 2" xfId="3247"/>
    <cellStyle name="40% - Accent2 2 7 3" xfId="3248"/>
    <cellStyle name="40% - Accent2 2 8" xfId="3249"/>
    <cellStyle name="40% - Accent2 2 8 2" xfId="3250"/>
    <cellStyle name="40% - Accent2 2 8 3" xfId="3251"/>
    <cellStyle name="40% - Accent2 2 9" xfId="3252"/>
    <cellStyle name="40% - Accent2 2 9 2" xfId="3253"/>
    <cellStyle name="40% - Accent2 2 9 3" xfId="3254"/>
    <cellStyle name="40% - Accent2 20" xfId="3255"/>
    <cellStyle name="40% - Accent2 21" xfId="3256"/>
    <cellStyle name="40% - Accent2 22" xfId="3257"/>
    <cellStyle name="40% - Accent2 23" xfId="3258"/>
    <cellStyle name="40% - Accent2 24" xfId="3259"/>
    <cellStyle name="40% - Accent2 25" xfId="3260"/>
    <cellStyle name="40% - Accent2 26" xfId="3261"/>
    <cellStyle name="40% - Accent2 27" xfId="3262"/>
    <cellStyle name="40% - Accent2 28" xfId="3263"/>
    <cellStyle name="40% - Accent2 29" xfId="3264"/>
    <cellStyle name="40% - Accent2 3" xfId="3265"/>
    <cellStyle name="40% - Accent2 3 10" xfId="3266"/>
    <cellStyle name="40% - Accent2 3 10 2" xfId="3267"/>
    <cellStyle name="40% - Accent2 3 10 3" xfId="3268"/>
    <cellStyle name="40% - Accent2 3 11" xfId="3269"/>
    <cellStyle name="40% - Accent2 3 11 2" xfId="3270"/>
    <cellStyle name="40% - Accent2 3 11 3" xfId="3271"/>
    <cellStyle name="40% - Accent2 3 12" xfId="3272"/>
    <cellStyle name="40% - Accent2 3 12 2" xfId="3273"/>
    <cellStyle name="40% - Accent2 3 12 3" xfId="3274"/>
    <cellStyle name="40% - Accent2 3 13" xfId="3275"/>
    <cellStyle name="40% - Accent2 3 14" xfId="3276"/>
    <cellStyle name="40% - Accent2 3 15" xfId="3277"/>
    <cellStyle name="40% - Accent2 3 16" xfId="3278"/>
    <cellStyle name="40% - Accent2 3 17" xfId="3279"/>
    <cellStyle name="40% - Accent2 3 18" xfId="3280"/>
    <cellStyle name="40% - Accent2 3 2" xfId="3281"/>
    <cellStyle name="40% - Accent2 3 2 2" xfId="3282"/>
    <cellStyle name="40% - Accent2 3 2 2 2" xfId="3283"/>
    <cellStyle name="40% - Accent2 3 2 3" xfId="3284"/>
    <cellStyle name="40% - Accent2 3 3" xfId="3285"/>
    <cellStyle name="40% - Accent2 3 3 2" xfId="3286"/>
    <cellStyle name="40% - Accent2 3 3 2 2" xfId="3287"/>
    <cellStyle name="40% - Accent2 3 3 3" xfId="3288"/>
    <cellStyle name="40% - Accent2 3 4" xfId="3289"/>
    <cellStyle name="40% - Accent2 3 4 2" xfId="3290"/>
    <cellStyle name="40% - Accent2 3 4 3" xfId="3291"/>
    <cellStyle name="40% - Accent2 3 5" xfId="3292"/>
    <cellStyle name="40% - Accent2 3 5 2" xfId="3293"/>
    <cellStyle name="40% - Accent2 3 5 3" xfId="3294"/>
    <cellStyle name="40% - Accent2 3 6" xfId="3295"/>
    <cellStyle name="40% - Accent2 3 6 2" xfId="3296"/>
    <cellStyle name="40% - Accent2 3 6 3" xfId="3297"/>
    <cellStyle name="40% - Accent2 3 7" xfId="3298"/>
    <cellStyle name="40% - Accent2 3 7 2" xfId="3299"/>
    <cellStyle name="40% - Accent2 3 7 3" xfId="3300"/>
    <cellStyle name="40% - Accent2 3 8" xfId="3301"/>
    <cellStyle name="40% - Accent2 3 8 2" xfId="3302"/>
    <cellStyle name="40% - Accent2 3 8 3" xfId="3303"/>
    <cellStyle name="40% - Accent2 3 9" xfId="3304"/>
    <cellStyle name="40% - Accent2 3 9 2" xfId="3305"/>
    <cellStyle name="40% - Accent2 3 9 3" xfId="3306"/>
    <cellStyle name="40% - Accent2 30" xfId="3307"/>
    <cellStyle name="40% - Accent2 31" xfId="3308"/>
    <cellStyle name="40% - Accent2 32" xfId="3309"/>
    <cellStyle name="40% - Accent2 33" xfId="3310"/>
    <cellStyle name="40% - Accent2 34" xfId="3311"/>
    <cellStyle name="40% - Accent2 35" xfId="3312"/>
    <cellStyle name="40% - Accent2 36" xfId="3313"/>
    <cellStyle name="40% - Accent2 37" xfId="3314"/>
    <cellStyle name="40% - Accent2 38" xfId="3315"/>
    <cellStyle name="40% - Accent2 39" xfId="3316"/>
    <cellStyle name="40% - Accent2 4" xfId="3317"/>
    <cellStyle name="40% - Accent2 4 10" xfId="3318"/>
    <cellStyle name="40% - Accent2 4 10 2" xfId="3319"/>
    <cellStyle name="40% - Accent2 4 10 3" xfId="3320"/>
    <cellStyle name="40% - Accent2 4 11" xfId="3321"/>
    <cellStyle name="40% - Accent2 4 11 2" xfId="3322"/>
    <cellStyle name="40% - Accent2 4 11 3" xfId="3323"/>
    <cellStyle name="40% - Accent2 4 12" xfId="3324"/>
    <cellStyle name="40% - Accent2 4 12 2" xfId="3325"/>
    <cellStyle name="40% - Accent2 4 12 3" xfId="3326"/>
    <cellStyle name="40% - Accent2 4 13" xfId="3327"/>
    <cellStyle name="40% - Accent2 4 14" xfId="3328"/>
    <cellStyle name="40% - Accent2 4 15" xfId="3329"/>
    <cellStyle name="40% - Accent2 4 16" xfId="3330"/>
    <cellStyle name="40% - Accent2 4 17" xfId="3331"/>
    <cellStyle name="40% - Accent2 4 18" xfId="3332"/>
    <cellStyle name="40% - Accent2 4 2" xfId="3333"/>
    <cellStyle name="40% - Accent2 4 2 2" xfId="3334"/>
    <cellStyle name="40% - Accent2 4 2 2 2" xfId="3335"/>
    <cellStyle name="40% - Accent2 4 2 3" xfId="3336"/>
    <cellStyle name="40% - Accent2 4 3" xfId="3337"/>
    <cellStyle name="40% - Accent2 4 3 2" xfId="3338"/>
    <cellStyle name="40% - Accent2 4 3 2 2" xfId="3339"/>
    <cellStyle name="40% - Accent2 4 3 3" xfId="3340"/>
    <cellStyle name="40% - Accent2 4 4" xfId="3341"/>
    <cellStyle name="40% - Accent2 4 4 2" xfId="3342"/>
    <cellStyle name="40% - Accent2 4 4 3" xfId="3343"/>
    <cellStyle name="40% - Accent2 4 5" xfId="3344"/>
    <cellStyle name="40% - Accent2 4 5 2" xfId="3345"/>
    <cellStyle name="40% - Accent2 4 5 3" xfId="3346"/>
    <cellStyle name="40% - Accent2 4 6" xfId="3347"/>
    <cellStyle name="40% - Accent2 4 6 2" xfId="3348"/>
    <cellStyle name="40% - Accent2 4 6 3" xfId="3349"/>
    <cellStyle name="40% - Accent2 4 7" xfId="3350"/>
    <cellStyle name="40% - Accent2 4 7 2" xfId="3351"/>
    <cellStyle name="40% - Accent2 4 7 3" xfId="3352"/>
    <cellStyle name="40% - Accent2 4 8" xfId="3353"/>
    <cellStyle name="40% - Accent2 4 8 2" xfId="3354"/>
    <cellStyle name="40% - Accent2 4 8 3" xfId="3355"/>
    <cellStyle name="40% - Accent2 4 9" xfId="3356"/>
    <cellStyle name="40% - Accent2 4 9 2" xfId="3357"/>
    <cellStyle name="40% - Accent2 4 9 3" xfId="3358"/>
    <cellStyle name="40% - Accent2 40" xfId="3359"/>
    <cellStyle name="40% - Accent2 5" xfId="3360"/>
    <cellStyle name="40% - Accent2 5 10" xfId="3361"/>
    <cellStyle name="40% - Accent2 5 10 2" xfId="3362"/>
    <cellStyle name="40% - Accent2 5 10 3" xfId="3363"/>
    <cellStyle name="40% - Accent2 5 11" xfId="3364"/>
    <cellStyle name="40% - Accent2 5 11 2" xfId="3365"/>
    <cellStyle name="40% - Accent2 5 11 3" xfId="3366"/>
    <cellStyle name="40% - Accent2 5 12" xfId="3367"/>
    <cellStyle name="40% - Accent2 5 12 2" xfId="3368"/>
    <cellStyle name="40% - Accent2 5 12 3" xfId="3369"/>
    <cellStyle name="40% - Accent2 5 13" xfId="3370"/>
    <cellStyle name="40% - Accent2 5 14" xfId="3371"/>
    <cellStyle name="40% - Accent2 5 15" xfId="3372"/>
    <cellStyle name="40% - Accent2 5 16" xfId="3373"/>
    <cellStyle name="40% - Accent2 5 17" xfId="3374"/>
    <cellStyle name="40% - Accent2 5 18" xfId="3375"/>
    <cellStyle name="40% - Accent2 5 2" xfId="3376"/>
    <cellStyle name="40% - Accent2 5 2 2" xfId="3377"/>
    <cellStyle name="40% - Accent2 5 2 2 2" xfId="3378"/>
    <cellStyle name="40% - Accent2 5 2 3" xfId="3379"/>
    <cellStyle name="40% - Accent2 5 3" xfId="3380"/>
    <cellStyle name="40% - Accent2 5 3 2" xfId="3381"/>
    <cellStyle name="40% - Accent2 5 3 2 2" xfId="3382"/>
    <cellStyle name="40% - Accent2 5 3 3" xfId="3383"/>
    <cellStyle name="40% - Accent2 5 4" xfId="3384"/>
    <cellStyle name="40% - Accent2 5 4 2" xfId="3385"/>
    <cellStyle name="40% - Accent2 5 4 3" xfId="3386"/>
    <cellStyle name="40% - Accent2 5 5" xfId="3387"/>
    <cellStyle name="40% - Accent2 5 5 2" xfId="3388"/>
    <cellStyle name="40% - Accent2 5 5 3" xfId="3389"/>
    <cellStyle name="40% - Accent2 5 6" xfId="3390"/>
    <cellStyle name="40% - Accent2 5 6 2" xfId="3391"/>
    <cellStyle name="40% - Accent2 5 6 3" xfId="3392"/>
    <cellStyle name="40% - Accent2 5 7" xfId="3393"/>
    <cellStyle name="40% - Accent2 5 7 2" xfId="3394"/>
    <cellStyle name="40% - Accent2 5 7 3" xfId="3395"/>
    <cellStyle name="40% - Accent2 5 8" xfId="3396"/>
    <cellStyle name="40% - Accent2 5 8 2" xfId="3397"/>
    <cellStyle name="40% - Accent2 5 8 3" xfId="3398"/>
    <cellStyle name="40% - Accent2 5 9" xfId="3399"/>
    <cellStyle name="40% - Accent2 5 9 2" xfId="3400"/>
    <cellStyle name="40% - Accent2 5 9 3" xfId="3401"/>
    <cellStyle name="40% - Accent2 6" xfId="3402"/>
    <cellStyle name="40% - Accent2 6 2" xfId="3403"/>
    <cellStyle name="40% - Accent2 6 3" xfId="3404"/>
    <cellStyle name="40% - Accent2 6 4" xfId="3405"/>
    <cellStyle name="40% - Accent2 6 5" xfId="3406"/>
    <cellStyle name="40% - Accent2 6 6" xfId="3407"/>
    <cellStyle name="40% - Accent2 6 7" xfId="3408"/>
    <cellStyle name="40% - Accent2 7" xfId="3409"/>
    <cellStyle name="40% - Accent2 7 2" xfId="3410"/>
    <cellStyle name="40% - Accent2 7 2 2" xfId="3411"/>
    <cellStyle name="40% - Accent2 7 3" xfId="3412"/>
    <cellStyle name="40% - Accent2 7 3 2" xfId="3413"/>
    <cellStyle name="40% - Accent2 7 4" xfId="3414"/>
    <cellStyle name="40% - Accent2 7 5" xfId="3415"/>
    <cellStyle name="40% - Accent2 7 6" xfId="3416"/>
    <cellStyle name="40% - Accent2 7 7" xfId="3417"/>
    <cellStyle name="40% - Accent2 8" xfId="3418"/>
    <cellStyle name="40% - Accent2 8 2" xfId="3419"/>
    <cellStyle name="40% - Accent2 8 3" xfId="3420"/>
    <cellStyle name="40% - Accent2 9" xfId="3421"/>
    <cellStyle name="40% - Accent2 9 2" xfId="3422"/>
    <cellStyle name="40% - Accent2 9 3" xfId="3423"/>
    <cellStyle name="40% - Accent3 10" xfId="3424"/>
    <cellStyle name="40% - Accent3 10 2" xfId="3425"/>
    <cellStyle name="40% - Accent3 10 3" xfId="3426"/>
    <cellStyle name="40% - Accent3 11" xfId="3427"/>
    <cellStyle name="40% - Accent3 11 2" xfId="3428"/>
    <cellStyle name="40% - Accent3 11 3" xfId="3429"/>
    <cellStyle name="40% - Accent3 12" xfId="3430"/>
    <cellStyle name="40% - Accent3 12 2" xfId="3431"/>
    <cellStyle name="40% - Accent3 12 3" xfId="3432"/>
    <cellStyle name="40% - Accent3 13" xfId="3433"/>
    <cellStyle name="40% - Accent3 13 2" xfId="3434"/>
    <cellStyle name="40% - Accent3 13 3" xfId="3435"/>
    <cellStyle name="40% - Accent3 14" xfId="3436"/>
    <cellStyle name="40% - Accent3 14 2" xfId="3437"/>
    <cellStyle name="40% - Accent3 14 3" xfId="3438"/>
    <cellStyle name="40% - Accent3 15" xfId="3439"/>
    <cellStyle name="40% - Accent3 15 2" xfId="3440"/>
    <cellStyle name="40% - Accent3 15 3" xfId="3441"/>
    <cellStyle name="40% - Accent3 16" xfId="3442"/>
    <cellStyle name="40% - Accent3 16 2" xfId="3443"/>
    <cellStyle name="40% - Accent3 16 3" xfId="3444"/>
    <cellStyle name="40% - Accent3 17" xfId="3445"/>
    <cellStyle name="40% - Accent3 17 2" xfId="3446"/>
    <cellStyle name="40% - Accent3 17 3" xfId="3447"/>
    <cellStyle name="40% - Accent3 18" xfId="3448"/>
    <cellStyle name="40% - Accent3 18 2" xfId="3449"/>
    <cellStyle name="40% - Accent3 18 3" xfId="3450"/>
    <cellStyle name="40% - Accent3 19" xfId="3451"/>
    <cellStyle name="40% - Accent3 19 2" xfId="3452"/>
    <cellStyle name="40% - Accent3 19 3" xfId="3453"/>
    <cellStyle name="40% - Accent3 2" xfId="3454"/>
    <cellStyle name="40% - Accent3 2 10" xfId="3455"/>
    <cellStyle name="40% - Accent3 2 10 2" xfId="3456"/>
    <cellStyle name="40% - Accent3 2 10 3" xfId="3457"/>
    <cellStyle name="40% - Accent3 2 11" xfId="3458"/>
    <cellStyle name="40% - Accent3 2 11 2" xfId="3459"/>
    <cellStyle name="40% - Accent3 2 11 3" xfId="3460"/>
    <cellStyle name="40% - Accent3 2 12" xfId="3461"/>
    <cellStyle name="40% - Accent3 2 12 2" xfId="3462"/>
    <cellStyle name="40% - Accent3 2 12 3" xfId="3463"/>
    <cellStyle name="40% - Accent3 2 13" xfId="3464"/>
    <cellStyle name="40% - Accent3 2 14" xfId="3465"/>
    <cellStyle name="40% - Accent3 2 15" xfId="3466"/>
    <cellStyle name="40% - Accent3 2 16" xfId="3467"/>
    <cellStyle name="40% - Accent3 2 17" xfId="3468"/>
    <cellStyle name="40% - Accent3 2 18" xfId="3469"/>
    <cellStyle name="40% - Accent3 2 2" xfId="3470"/>
    <cellStyle name="40% - Accent3 2 2 2" xfId="3471"/>
    <cellStyle name="40% - Accent3 2 2 2 2" xfId="3472"/>
    <cellStyle name="40% - Accent3 2 2 3" xfId="3473"/>
    <cellStyle name="40% - Accent3 2 3" xfId="3474"/>
    <cellStyle name="40% - Accent3 2 3 2" xfId="3475"/>
    <cellStyle name="40% - Accent3 2 3 2 2" xfId="3476"/>
    <cellStyle name="40% - Accent3 2 3 3" xfId="3477"/>
    <cellStyle name="40% - Accent3 2 4" xfId="3478"/>
    <cellStyle name="40% - Accent3 2 4 2" xfId="3479"/>
    <cellStyle name="40% - Accent3 2 4 3" xfId="3480"/>
    <cellStyle name="40% - Accent3 2 5" xfId="3481"/>
    <cellStyle name="40% - Accent3 2 5 2" xfId="3482"/>
    <cellStyle name="40% - Accent3 2 5 3" xfId="3483"/>
    <cellStyle name="40% - Accent3 2 6" xfId="3484"/>
    <cellStyle name="40% - Accent3 2 6 2" xfId="3485"/>
    <cellStyle name="40% - Accent3 2 6 3" xfId="3486"/>
    <cellStyle name="40% - Accent3 2 7" xfId="3487"/>
    <cellStyle name="40% - Accent3 2 7 2" xfId="3488"/>
    <cellStyle name="40% - Accent3 2 7 3" xfId="3489"/>
    <cellStyle name="40% - Accent3 2 8" xfId="3490"/>
    <cellStyle name="40% - Accent3 2 8 2" xfId="3491"/>
    <cellStyle name="40% - Accent3 2 8 3" xfId="3492"/>
    <cellStyle name="40% - Accent3 2 9" xfId="3493"/>
    <cellStyle name="40% - Accent3 2 9 2" xfId="3494"/>
    <cellStyle name="40% - Accent3 2 9 3" xfId="3495"/>
    <cellStyle name="40% - Accent3 20" xfId="3496"/>
    <cellStyle name="40% - Accent3 21" xfId="3497"/>
    <cellStyle name="40% - Accent3 22" xfId="3498"/>
    <cellStyle name="40% - Accent3 23" xfId="3499"/>
    <cellStyle name="40% - Accent3 24" xfId="3500"/>
    <cellStyle name="40% - Accent3 25" xfId="3501"/>
    <cellStyle name="40% - Accent3 26" xfId="3502"/>
    <cellStyle name="40% - Accent3 27" xfId="3503"/>
    <cellStyle name="40% - Accent3 28" xfId="3504"/>
    <cellStyle name="40% - Accent3 29" xfId="3505"/>
    <cellStyle name="40% - Accent3 3" xfId="3506"/>
    <cellStyle name="40% - Accent3 3 10" xfId="3507"/>
    <cellStyle name="40% - Accent3 3 10 2" xfId="3508"/>
    <cellStyle name="40% - Accent3 3 10 3" xfId="3509"/>
    <cellStyle name="40% - Accent3 3 11" xfId="3510"/>
    <cellStyle name="40% - Accent3 3 11 2" xfId="3511"/>
    <cellStyle name="40% - Accent3 3 11 3" xfId="3512"/>
    <cellStyle name="40% - Accent3 3 12" xfId="3513"/>
    <cellStyle name="40% - Accent3 3 12 2" xfId="3514"/>
    <cellStyle name="40% - Accent3 3 12 3" xfId="3515"/>
    <cellStyle name="40% - Accent3 3 13" xfId="3516"/>
    <cellStyle name="40% - Accent3 3 14" xfId="3517"/>
    <cellStyle name="40% - Accent3 3 15" xfId="3518"/>
    <cellStyle name="40% - Accent3 3 16" xfId="3519"/>
    <cellStyle name="40% - Accent3 3 17" xfId="3520"/>
    <cellStyle name="40% - Accent3 3 18" xfId="3521"/>
    <cellStyle name="40% - Accent3 3 2" xfId="3522"/>
    <cellStyle name="40% - Accent3 3 2 2" xfId="3523"/>
    <cellStyle name="40% - Accent3 3 2 2 2" xfId="3524"/>
    <cellStyle name="40% - Accent3 3 2 3" xfId="3525"/>
    <cellStyle name="40% - Accent3 3 3" xfId="3526"/>
    <cellStyle name="40% - Accent3 3 3 2" xfId="3527"/>
    <cellStyle name="40% - Accent3 3 3 2 2" xfId="3528"/>
    <cellStyle name="40% - Accent3 3 3 3" xfId="3529"/>
    <cellStyle name="40% - Accent3 3 4" xfId="3530"/>
    <cellStyle name="40% - Accent3 3 4 2" xfId="3531"/>
    <cellStyle name="40% - Accent3 3 4 3" xfId="3532"/>
    <cellStyle name="40% - Accent3 3 5" xfId="3533"/>
    <cellStyle name="40% - Accent3 3 5 2" xfId="3534"/>
    <cellStyle name="40% - Accent3 3 5 3" xfId="3535"/>
    <cellStyle name="40% - Accent3 3 6" xfId="3536"/>
    <cellStyle name="40% - Accent3 3 6 2" xfId="3537"/>
    <cellStyle name="40% - Accent3 3 6 3" xfId="3538"/>
    <cellStyle name="40% - Accent3 3 7" xfId="3539"/>
    <cellStyle name="40% - Accent3 3 7 2" xfId="3540"/>
    <cellStyle name="40% - Accent3 3 7 3" xfId="3541"/>
    <cellStyle name="40% - Accent3 3 8" xfId="3542"/>
    <cellStyle name="40% - Accent3 3 8 2" xfId="3543"/>
    <cellStyle name="40% - Accent3 3 8 3" xfId="3544"/>
    <cellStyle name="40% - Accent3 3 9" xfId="3545"/>
    <cellStyle name="40% - Accent3 3 9 2" xfId="3546"/>
    <cellStyle name="40% - Accent3 3 9 3" xfId="3547"/>
    <cellStyle name="40% - Accent3 30" xfId="3548"/>
    <cellStyle name="40% - Accent3 31" xfId="3549"/>
    <cellStyle name="40% - Accent3 32" xfId="3550"/>
    <cellStyle name="40% - Accent3 33" xfId="3551"/>
    <cellStyle name="40% - Accent3 34" xfId="3552"/>
    <cellStyle name="40% - Accent3 35" xfId="3553"/>
    <cellStyle name="40% - Accent3 36" xfId="3554"/>
    <cellStyle name="40% - Accent3 37" xfId="3555"/>
    <cellStyle name="40% - Accent3 38" xfId="3556"/>
    <cellStyle name="40% - Accent3 39" xfId="3557"/>
    <cellStyle name="40% - Accent3 4" xfId="3558"/>
    <cellStyle name="40% - Accent3 4 10" xfId="3559"/>
    <cellStyle name="40% - Accent3 4 10 2" xfId="3560"/>
    <cellStyle name="40% - Accent3 4 10 3" xfId="3561"/>
    <cellStyle name="40% - Accent3 4 11" xfId="3562"/>
    <cellStyle name="40% - Accent3 4 11 2" xfId="3563"/>
    <cellStyle name="40% - Accent3 4 11 3" xfId="3564"/>
    <cellStyle name="40% - Accent3 4 12" xfId="3565"/>
    <cellStyle name="40% - Accent3 4 12 2" xfId="3566"/>
    <cellStyle name="40% - Accent3 4 12 3" xfId="3567"/>
    <cellStyle name="40% - Accent3 4 13" xfId="3568"/>
    <cellStyle name="40% - Accent3 4 14" xfId="3569"/>
    <cellStyle name="40% - Accent3 4 15" xfId="3570"/>
    <cellStyle name="40% - Accent3 4 16" xfId="3571"/>
    <cellStyle name="40% - Accent3 4 17" xfId="3572"/>
    <cellStyle name="40% - Accent3 4 18" xfId="3573"/>
    <cellStyle name="40% - Accent3 4 2" xfId="3574"/>
    <cellStyle name="40% - Accent3 4 2 2" xfId="3575"/>
    <cellStyle name="40% - Accent3 4 2 2 2" xfId="3576"/>
    <cellStyle name="40% - Accent3 4 2 3" xfId="3577"/>
    <cellStyle name="40% - Accent3 4 3" xfId="3578"/>
    <cellStyle name="40% - Accent3 4 3 2" xfId="3579"/>
    <cellStyle name="40% - Accent3 4 3 2 2" xfId="3580"/>
    <cellStyle name="40% - Accent3 4 3 3" xfId="3581"/>
    <cellStyle name="40% - Accent3 4 4" xfId="3582"/>
    <cellStyle name="40% - Accent3 4 4 2" xfId="3583"/>
    <cellStyle name="40% - Accent3 4 4 3" xfId="3584"/>
    <cellStyle name="40% - Accent3 4 5" xfId="3585"/>
    <cellStyle name="40% - Accent3 4 5 2" xfId="3586"/>
    <cellStyle name="40% - Accent3 4 5 3" xfId="3587"/>
    <cellStyle name="40% - Accent3 4 6" xfId="3588"/>
    <cellStyle name="40% - Accent3 4 6 2" xfId="3589"/>
    <cellStyle name="40% - Accent3 4 6 3" xfId="3590"/>
    <cellStyle name="40% - Accent3 4 7" xfId="3591"/>
    <cellStyle name="40% - Accent3 4 7 2" xfId="3592"/>
    <cellStyle name="40% - Accent3 4 7 3" xfId="3593"/>
    <cellStyle name="40% - Accent3 4 8" xfId="3594"/>
    <cellStyle name="40% - Accent3 4 8 2" xfId="3595"/>
    <cellStyle name="40% - Accent3 4 8 3" xfId="3596"/>
    <cellStyle name="40% - Accent3 4 9" xfId="3597"/>
    <cellStyle name="40% - Accent3 4 9 2" xfId="3598"/>
    <cellStyle name="40% - Accent3 4 9 3" xfId="3599"/>
    <cellStyle name="40% - Accent3 40" xfId="3600"/>
    <cellStyle name="40% - Accent3 5" xfId="3601"/>
    <cellStyle name="40% - Accent3 5 10" xfId="3602"/>
    <cellStyle name="40% - Accent3 5 10 2" xfId="3603"/>
    <cellStyle name="40% - Accent3 5 10 3" xfId="3604"/>
    <cellStyle name="40% - Accent3 5 11" xfId="3605"/>
    <cellStyle name="40% - Accent3 5 11 2" xfId="3606"/>
    <cellStyle name="40% - Accent3 5 11 3" xfId="3607"/>
    <cellStyle name="40% - Accent3 5 12" xfId="3608"/>
    <cellStyle name="40% - Accent3 5 12 2" xfId="3609"/>
    <cellStyle name="40% - Accent3 5 12 3" xfId="3610"/>
    <cellStyle name="40% - Accent3 5 13" xfId="3611"/>
    <cellStyle name="40% - Accent3 5 14" xfId="3612"/>
    <cellStyle name="40% - Accent3 5 15" xfId="3613"/>
    <cellStyle name="40% - Accent3 5 16" xfId="3614"/>
    <cellStyle name="40% - Accent3 5 17" xfId="3615"/>
    <cellStyle name="40% - Accent3 5 18" xfId="3616"/>
    <cellStyle name="40% - Accent3 5 2" xfId="3617"/>
    <cellStyle name="40% - Accent3 5 2 2" xfId="3618"/>
    <cellStyle name="40% - Accent3 5 2 2 2" xfId="3619"/>
    <cellStyle name="40% - Accent3 5 2 3" xfId="3620"/>
    <cellStyle name="40% - Accent3 5 3" xfId="3621"/>
    <cellStyle name="40% - Accent3 5 3 2" xfId="3622"/>
    <cellStyle name="40% - Accent3 5 3 2 2" xfId="3623"/>
    <cellStyle name="40% - Accent3 5 3 3" xfId="3624"/>
    <cellStyle name="40% - Accent3 5 4" xfId="3625"/>
    <cellStyle name="40% - Accent3 5 4 2" xfId="3626"/>
    <cellStyle name="40% - Accent3 5 4 3" xfId="3627"/>
    <cellStyle name="40% - Accent3 5 5" xfId="3628"/>
    <cellStyle name="40% - Accent3 5 5 2" xfId="3629"/>
    <cellStyle name="40% - Accent3 5 5 3" xfId="3630"/>
    <cellStyle name="40% - Accent3 5 6" xfId="3631"/>
    <cellStyle name="40% - Accent3 5 6 2" xfId="3632"/>
    <cellStyle name="40% - Accent3 5 6 3" xfId="3633"/>
    <cellStyle name="40% - Accent3 5 7" xfId="3634"/>
    <cellStyle name="40% - Accent3 5 7 2" xfId="3635"/>
    <cellStyle name="40% - Accent3 5 7 3" xfId="3636"/>
    <cellStyle name="40% - Accent3 5 8" xfId="3637"/>
    <cellStyle name="40% - Accent3 5 8 2" xfId="3638"/>
    <cellStyle name="40% - Accent3 5 8 3" xfId="3639"/>
    <cellStyle name="40% - Accent3 5 9" xfId="3640"/>
    <cellStyle name="40% - Accent3 5 9 2" xfId="3641"/>
    <cellStyle name="40% - Accent3 5 9 3" xfId="3642"/>
    <cellStyle name="40% - Accent3 6" xfId="3643"/>
    <cellStyle name="40% - Accent3 6 2" xfId="3644"/>
    <cellStyle name="40% - Accent3 6 3" xfId="3645"/>
    <cellStyle name="40% - Accent3 6 4" xfId="3646"/>
    <cellStyle name="40% - Accent3 6 5" xfId="3647"/>
    <cellStyle name="40% - Accent3 6 6" xfId="3648"/>
    <cellStyle name="40% - Accent3 6 7" xfId="3649"/>
    <cellStyle name="40% - Accent3 7" xfId="3650"/>
    <cellStyle name="40% - Accent3 7 2" xfId="3651"/>
    <cellStyle name="40% - Accent3 7 2 2" xfId="3652"/>
    <cellStyle name="40% - Accent3 7 3" xfId="3653"/>
    <cellStyle name="40% - Accent3 7 3 2" xfId="3654"/>
    <cellStyle name="40% - Accent3 7 4" xfId="3655"/>
    <cellStyle name="40% - Accent3 7 5" xfId="3656"/>
    <cellStyle name="40% - Accent3 7 6" xfId="3657"/>
    <cellStyle name="40% - Accent3 7 7" xfId="3658"/>
    <cellStyle name="40% - Accent3 8" xfId="3659"/>
    <cellStyle name="40% - Accent3 8 2" xfId="3660"/>
    <cellStyle name="40% - Accent3 8 3" xfId="3661"/>
    <cellStyle name="40% - Accent3 9" xfId="3662"/>
    <cellStyle name="40% - Accent3 9 2" xfId="3663"/>
    <cellStyle name="40% - Accent3 9 3" xfId="3664"/>
    <cellStyle name="40% - Accent4 10" xfId="3665"/>
    <cellStyle name="40% - Accent4 10 2" xfId="3666"/>
    <cellStyle name="40% - Accent4 10 3" xfId="3667"/>
    <cellStyle name="40% - Accent4 11" xfId="3668"/>
    <cellStyle name="40% - Accent4 11 2" xfId="3669"/>
    <cellStyle name="40% - Accent4 11 3" xfId="3670"/>
    <cellStyle name="40% - Accent4 12" xfId="3671"/>
    <cellStyle name="40% - Accent4 12 2" xfId="3672"/>
    <cellStyle name="40% - Accent4 12 3" xfId="3673"/>
    <cellStyle name="40% - Accent4 13" xfId="3674"/>
    <cellStyle name="40% - Accent4 13 2" xfId="3675"/>
    <cellStyle name="40% - Accent4 13 3" xfId="3676"/>
    <cellStyle name="40% - Accent4 14" xfId="3677"/>
    <cellStyle name="40% - Accent4 14 2" xfId="3678"/>
    <cellStyle name="40% - Accent4 14 3" xfId="3679"/>
    <cellStyle name="40% - Accent4 15" xfId="3680"/>
    <cellStyle name="40% - Accent4 15 2" xfId="3681"/>
    <cellStyle name="40% - Accent4 15 3" xfId="3682"/>
    <cellStyle name="40% - Accent4 16" xfId="3683"/>
    <cellStyle name="40% - Accent4 16 2" xfId="3684"/>
    <cellStyle name="40% - Accent4 16 3" xfId="3685"/>
    <cellStyle name="40% - Accent4 17" xfId="3686"/>
    <cellStyle name="40% - Accent4 17 2" xfId="3687"/>
    <cellStyle name="40% - Accent4 17 3" xfId="3688"/>
    <cellStyle name="40% - Accent4 18" xfId="3689"/>
    <cellStyle name="40% - Accent4 18 2" xfId="3690"/>
    <cellStyle name="40% - Accent4 18 3" xfId="3691"/>
    <cellStyle name="40% - Accent4 19" xfId="3692"/>
    <cellStyle name="40% - Accent4 19 2" xfId="3693"/>
    <cellStyle name="40% - Accent4 19 3" xfId="3694"/>
    <cellStyle name="40% - Accent4 2" xfId="3695"/>
    <cellStyle name="40% - Accent4 2 10" xfId="3696"/>
    <cellStyle name="40% - Accent4 2 10 2" xfId="3697"/>
    <cellStyle name="40% - Accent4 2 10 3" xfId="3698"/>
    <cellStyle name="40% - Accent4 2 11" xfId="3699"/>
    <cellStyle name="40% - Accent4 2 11 2" xfId="3700"/>
    <cellStyle name="40% - Accent4 2 11 3" xfId="3701"/>
    <cellStyle name="40% - Accent4 2 12" xfId="3702"/>
    <cellStyle name="40% - Accent4 2 12 2" xfId="3703"/>
    <cellStyle name="40% - Accent4 2 12 3" xfId="3704"/>
    <cellStyle name="40% - Accent4 2 13" xfId="3705"/>
    <cellStyle name="40% - Accent4 2 14" xfId="3706"/>
    <cellStyle name="40% - Accent4 2 15" xfId="3707"/>
    <cellStyle name="40% - Accent4 2 16" xfId="3708"/>
    <cellStyle name="40% - Accent4 2 17" xfId="3709"/>
    <cellStyle name="40% - Accent4 2 18" xfId="3710"/>
    <cellStyle name="40% - Accent4 2 2" xfId="3711"/>
    <cellStyle name="40% - Accent4 2 2 2" xfId="3712"/>
    <cellStyle name="40% - Accent4 2 2 2 2" xfId="3713"/>
    <cellStyle name="40% - Accent4 2 2 3" xfId="3714"/>
    <cellStyle name="40% - Accent4 2 3" xfId="3715"/>
    <cellStyle name="40% - Accent4 2 3 2" xfId="3716"/>
    <cellStyle name="40% - Accent4 2 3 2 2" xfId="3717"/>
    <cellStyle name="40% - Accent4 2 3 3" xfId="3718"/>
    <cellStyle name="40% - Accent4 2 4" xfId="3719"/>
    <cellStyle name="40% - Accent4 2 4 2" xfId="3720"/>
    <cellStyle name="40% - Accent4 2 4 3" xfId="3721"/>
    <cellStyle name="40% - Accent4 2 5" xfId="3722"/>
    <cellStyle name="40% - Accent4 2 5 2" xfId="3723"/>
    <cellStyle name="40% - Accent4 2 5 3" xfId="3724"/>
    <cellStyle name="40% - Accent4 2 6" xfId="3725"/>
    <cellStyle name="40% - Accent4 2 6 2" xfId="3726"/>
    <cellStyle name="40% - Accent4 2 6 3" xfId="3727"/>
    <cellStyle name="40% - Accent4 2 7" xfId="3728"/>
    <cellStyle name="40% - Accent4 2 7 2" xfId="3729"/>
    <cellStyle name="40% - Accent4 2 7 3" xfId="3730"/>
    <cellStyle name="40% - Accent4 2 8" xfId="3731"/>
    <cellStyle name="40% - Accent4 2 8 2" xfId="3732"/>
    <cellStyle name="40% - Accent4 2 8 3" xfId="3733"/>
    <cellStyle name="40% - Accent4 2 9" xfId="3734"/>
    <cellStyle name="40% - Accent4 2 9 2" xfId="3735"/>
    <cellStyle name="40% - Accent4 2 9 3" xfId="3736"/>
    <cellStyle name="40% - Accent4 20" xfId="3737"/>
    <cellStyle name="40% - Accent4 21" xfId="3738"/>
    <cellStyle name="40% - Accent4 22" xfId="3739"/>
    <cellStyle name="40% - Accent4 23" xfId="3740"/>
    <cellStyle name="40% - Accent4 24" xfId="3741"/>
    <cellStyle name="40% - Accent4 25" xfId="3742"/>
    <cellStyle name="40% - Accent4 26" xfId="3743"/>
    <cellStyle name="40% - Accent4 27" xfId="3744"/>
    <cellStyle name="40% - Accent4 28" xfId="3745"/>
    <cellStyle name="40% - Accent4 29" xfId="3746"/>
    <cellStyle name="40% - Accent4 3" xfId="3747"/>
    <cellStyle name="40% - Accent4 3 10" xfId="3748"/>
    <cellStyle name="40% - Accent4 3 10 2" xfId="3749"/>
    <cellStyle name="40% - Accent4 3 10 3" xfId="3750"/>
    <cellStyle name="40% - Accent4 3 11" xfId="3751"/>
    <cellStyle name="40% - Accent4 3 11 2" xfId="3752"/>
    <cellStyle name="40% - Accent4 3 11 3" xfId="3753"/>
    <cellStyle name="40% - Accent4 3 12" xfId="3754"/>
    <cellStyle name="40% - Accent4 3 12 2" xfId="3755"/>
    <cellStyle name="40% - Accent4 3 12 3" xfId="3756"/>
    <cellStyle name="40% - Accent4 3 13" xfId="3757"/>
    <cellStyle name="40% - Accent4 3 14" xfId="3758"/>
    <cellStyle name="40% - Accent4 3 15" xfId="3759"/>
    <cellStyle name="40% - Accent4 3 16" xfId="3760"/>
    <cellStyle name="40% - Accent4 3 17" xfId="3761"/>
    <cellStyle name="40% - Accent4 3 18" xfId="3762"/>
    <cellStyle name="40% - Accent4 3 2" xfId="3763"/>
    <cellStyle name="40% - Accent4 3 2 2" xfId="3764"/>
    <cellStyle name="40% - Accent4 3 2 2 2" xfId="3765"/>
    <cellStyle name="40% - Accent4 3 2 3" xfId="3766"/>
    <cellStyle name="40% - Accent4 3 3" xfId="3767"/>
    <cellStyle name="40% - Accent4 3 3 2" xfId="3768"/>
    <cellStyle name="40% - Accent4 3 3 2 2" xfId="3769"/>
    <cellStyle name="40% - Accent4 3 3 3" xfId="3770"/>
    <cellStyle name="40% - Accent4 3 4" xfId="3771"/>
    <cellStyle name="40% - Accent4 3 4 2" xfId="3772"/>
    <cellStyle name="40% - Accent4 3 4 3" xfId="3773"/>
    <cellStyle name="40% - Accent4 3 5" xfId="3774"/>
    <cellStyle name="40% - Accent4 3 5 2" xfId="3775"/>
    <cellStyle name="40% - Accent4 3 5 3" xfId="3776"/>
    <cellStyle name="40% - Accent4 3 6" xfId="3777"/>
    <cellStyle name="40% - Accent4 3 6 2" xfId="3778"/>
    <cellStyle name="40% - Accent4 3 6 3" xfId="3779"/>
    <cellStyle name="40% - Accent4 3 7" xfId="3780"/>
    <cellStyle name="40% - Accent4 3 7 2" xfId="3781"/>
    <cellStyle name="40% - Accent4 3 7 3" xfId="3782"/>
    <cellStyle name="40% - Accent4 3 8" xfId="3783"/>
    <cellStyle name="40% - Accent4 3 8 2" xfId="3784"/>
    <cellStyle name="40% - Accent4 3 8 3" xfId="3785"/>
    <cellStyle name="40% - Accent4 3 9" xfId="3786"/>
    <cellStyle name="40% - Accent4 3 9 2" xfId="3787"/>
    <cellStyle name="40% - Accent4 3 9 3" xfId="3788"/>
    <cellStyle name="40% - Accent4 30" xfId="3789"/>
    <cellStyle name="40% - Accent4 31" xfId="3790"/>
    <cellStyle name="40% - Accent4 32" xfId="3791"/>
    <cellStyle name="40% - Accent4 33" xfId="3792"/>
    <cellStyle name="40% - Accent4 34" xfId="3793"/>
    <cellStyle name="40% - Accent4 35" xfId="3794"/>
    <cellStyle name="40% - Accent4 36" xfId="3795"/>
    <cellStyle name="40% - Accent4 37" xfId="3796"/>
    <cellStyle name="40% - Accent4 38" xfId="3797"/>
    <cellStyle name="40% - Accent4 39" xfId="3798"/>
    <cellStyle name="40% - Accent4 4" xfId="3799"/>
    <cellStyle name="40% - Accent4 4 10" xfId="3800"/>
    <cellStyle name="40% - Accent4 4 10 2" xfId="3801"/>
    <cellStyle name="40% - Accent4 4 10 3" xfId="3802"/>
    <cellStyle name="40% - Accent4 4 11" xfId="3803"/>
    <cellStyle name="40% - Accent4 4 11 2" xfId="3804"/>
    <cellStyle name="40% - Accent4 4 11 3" xfId="3805"/>
    <cellStyle name="40% - Accent4 4 12" xfId="3806"/>
    <cellStyle name="40% - Accent4 4 12 2" xfId="3807"/>
    <cellStyle name="40% - Accent4 4 12 3" xfId="3808"/>
    <cellStyle name="40% - Accent4 4 13" xfId="3809"/>
    <cellStyle name="40% - Accent4 4 14" xfId="3810"/>
    <cellStyle name="40% - Accent4 4 15" xfId="3811"/>
    <cellStyle name="40% - Accent4 4 16" xfId="3812"/>
    <cellStyle name="40% - Accent4 4 17" xfId="3813"/>
    <cellStyle name="40% - Accent4 4 18" xfId="3814"/>
    <cellStyle name="40% - Accent4 4 2" xfId="3815"/>
    <cellStyle name="40% - Accent4 4 2 2" xfId="3816"/>
    <cellStyle name="40% - Accent4 4 2 2 2" xfId="3817"/>
    <cellStyle name="40% - Accent4 4 2 3" xfId="3818"/>
    <cellStyle name="40% - Accent4 4 3" xfId="3819"/>
    <cellStyle name="40% - Accent4 4 3 2" xfId="3820"/>
    <cellStyle name="40% - Accent4 4 3 2 2" xfId="3821"/>
    <cellStyle name="40% - Accent4 4 3 3" xfId="3822"/>
    <cellStyle name="40% - Accent4 4 4" xfId="3823"/>
    <cellStyle name="40% - Accent4 4 4 2" xfId="3824"/>
    <cellStyle name="40% - Accent4 4 4 3" xfId="3825"/>
    <cellStyle name="40% - Accent4 4 5" xfId="3826"/>
    <cellStyle name="40% - Accent4 4 5 2" xfId="3827"/>
    <cellStyle name="40% - Accent4 4 5 3" xfId="3828"/>
    <cellStyle name="40% - Accent4 4 6" xfId="3829"/>
    <cellStyle name="40% - Accent4 4 6 2" xfId="3830"/>
    <cellStyle name="40% - Accent4 4 6 3" xfId="3831"/>
    <cellStyle name="40% - Accent4 4 7" xfId="3832"/>
    <cellStyle name="40% - Accent4 4 7 2" xfId="3833"/>
    <cellStyle name="40% - Accent4 4 7 3" xfId="3834"/>
    <cellStyle name="40% - Accent4 4 8" xfId="3835"/>
    <cellStyle name="40% - Accent4 4 8 2" xfId="3836"/>
    <cellStyle name="40% - Accent4 4 8 3" xfId="3837"/>
    <cellStyle name="40% - Accent4 4 9" xfId="3838"/>
    <cellStyle name="40% - Accent4 4 9 2" xfId="3839"/>
    <cellStyle name="40% - Accent4 4 9 3" xfId="3840"/>
    <cellStyle name="40% - Accent4 40" xfId="3841"/>
    <cellStyle name="40% - Accent4 5" xfId="3842"/>
    <cellStyle name="40% - Accent4 5 10" xfId="3843"/>
    <cellStyle name="40% - Accent4 5 10 2" xfId="3844"/>
    <cellStyle name="40% - Accent4 5 10 3" xfId="3845"/>
    <cellStyle name="40% - Accent4 5 11" xfId="3846"/>
    <cellStyle name="40% - Accent4 5 11 2" xfId="3847"/>
    <cellStyle name="40% - Accent4 5 11 3" xfId="3848"/>
    <cellStyle name="40% - Accent4 5 12" xfId="3849"/>
    <cellStyle name="40% - Accent4 5 12 2" xfId="3850"/>
    <cellStyle name="40% - Accent4 5 12 3" xfId="3851"/>
    <cellStyle name="40% - Accent4 5 13" xfId="3852"/>
    <cellStyle name="40% - Accent4 5 14" xfId="3853"/>
    <cellStyle name="40% - Accent4 5 15" xfId="3854"/>
    <cellStyle name="40% - Accent4 5 16" xfId="3855"/>
    <cellStyle name="40% - Accent4 5 17" xfId="3856"/>
    <cellStyle name="40% - Accent4 5 18" xfId="3857"/>
    <cellStyle name="40% - Accent4 5 2" xfId="3858"/>
    <cellStyle name="40% - Accent4 5 2 2" xfId="3859"/>
    <cellStyle name="40% - Accent4 5 2 2 2" xfId="3860"/>
    <cellStyle name="40% - Accent4 5 2 3" xfId="3861"/>
    <cellStyle name="40% - Accent4 5 3" xfId="3862"/>
    <cellStyle name="40% - Accent4 5 3 2" xfId="3863"/>
    <cellStyle name="40% - Accent4 5 3 2 2" xfId="3864"/>
    <cellStyle name="40% - Accent4 5 3 3" xfId="3865"/>
    <cellStyle name="40% - Accent4 5 4" xfId="3866"/>
    <cellStyle name="40% - Accent4 5 4 2" xfId="3867"/>
    <cellStyle name="40% - Accent4 5 4 3" xfId="3868"/>
    <cellStyle name="40% - Accent4 5 5" xfId="3869"/>
    <cellStyle name="40% - Accent4 5 5 2" xfId="3870"/>
    <cellStyle name="40% - Accent4 5 5 3" xfId="3871"/>
    <cellStyle name="40% - Accent4 5 6" xfId="3872"/>
    <cellStyle name="40% - Accent4 5 6 2" xfId="3873"/>
    <cellStyle name="40% - Accent4 5 6 3" xfId="3874"/>
    <cellStyle name="40% - Accent4 5 7" xfId="3875"/>
    <cellStyle name="40% - Accent4 5 7 2" xfId="3876"/>
    <cellStyle name="40% - Accent4 5 7 3" xfId="3877"/>
    <cellStyle name="40% - Accent4 5 8" xfId="3878"/>
    <cellStyle name="40% - Accent4 5 8 2" xfId="3879"/>
    <cellStyle name="40% - Accent4 5 8 3" xfId="3880"/>
    <cellStyle name="40% - Accent4 5 9" xfId="3881"/>
    <cellStyle name="40% - Accent4 5 9 2" xfId="3882"/>
    <cellStyle name="40% - Accent4 5 9 3" xfId="3883"/>
    <cellStyle name="40% - Accent4 6" xfId="3884"/>
    <cellStyle name="40% - Accent4 6 2" xfId="3885"/>
    <cellStyle name="40% - Accent4 6 3" xfId="3886"/>
    <cellStyle name="40% - Accent4 6 4" xfId="3887"/>
    <cellStyle name="40% - Accent4 6 5" xfId="3888"/>
    <cellStyle name="40% - Accent4 6 6" xfId="3889"/>
    <cellStyle name="40% - Accent4 6 7" xfId="3890"/>
    <cellStyle name="40% - Accent4 7" xfId="3891"/>
    <cellStyle name="40% - Accent4 7 2" xfId="3892"/>
    <cellStyle name="40% - Accent4 7 2 2" xfId="3893"/>
    <cellStyle name="40% - Accent4 7 3" xfId="3894"/>
    <cellStyle name="40% - Accent4 7 3 2" xfId="3895"/>
    <cellStyle name="40% - Accent4 7 4" xfId="3896"/>
    <cellStyle name="40% - Accent4 7 5" xfId="3897"/>
    <cellStyle name="40% - Accent4 7 6" xfId="3898"/>
    <cellStyle name="40% - Accent4 7 7" xfId="3899"/>
    <cellStyle name="40% - Accent4 8" xfId="3900"/>
    <cellStyle name="40% - Accent4 8 2" xfId="3901"/>
    <cellStyle name="40% - Accent4 8 3" xfId="3902"/>
    <cellStyle name="40% - Accent4 9" xfId="3903"/>
    <cellStyle name="40% - Accent4 9 2" xfId="3904"/>
    <cellStyle name="40% - Accent4 9 3" xfId="3905"/>
    <cellStyle name="40% - Accent5 10" xfId="3906"/>
    <cellStyle name="40% - Accent5 10 2" xfId="3907"/>
    <cellStyle name="40% - Accent5 10 3" xfId="3908"/>
    <cellStyle name="40% - Accent5 11" xfId="3909"/>
    <cellStyle name="40% - Accent5 11 2" xfId="3910"/>
    <cellStyle name="40% - Accent5 11 3" xfId="3911"/>
    <cellStyle name="40% - Accent5 12" xfId="3912"/>
    <cellStyle name="40% - Accent5 12 2" xfId="3913"/>
    <cellStyle name="40% - Accent5 12 3" xfId="3914"/>
    <cellStyle name="40% - Accent5 13" xfId="3915"/>
    <cellStyle name="40% - Accent5 13 2" xfId="3916"/>
    <cellStyle name="40% - Accent5 13 3" xfId="3917"/>
    <cellStyle name="40% - Accent5 14" xfId="3918"/>
    <cellStyle name="40% - Accent5 14 2" xfId="3919"/>
    <cellStyle name="40% - Accent5 14 3" xfId="3920"/>
    <cellStyle name="40% - Accent5 15" xfId="3921"/>
    <cellStyle name="40% - Accent5 15 2" xfId="3922"/>
    <cellStyle name="40% - Accent5 15 3" xfId="3923"/>
    <cellStyle name="40% - Accent5 16" xfId="3924"/>
    <cellStyle name="40% - Accent5 16 2" xfId="3925"/>
    <cellStyle name="40% - Accent5 16 3" xfId="3926"/>
    <cellStyle name="40% - Accent5 17" xfId="3927"/>
    <cellStyle name="40% - Accent5 17 2" xfId="3928"/>
    <cellStyle name="40% - Accent5 17 3" xfId="3929"/>
    <cellStyle name="40% - Accent5 18" xfId="3930"/>
    <cellStyle name="40% - Accent5 18 2" xfId="3931"/>
    <cellStyle name="40% - Accent5 18 3" xfId="3932"/>
    <cellStyle name="40% - Accent5 19" xfId="3933"/>
    <cellStyle name="40% - Accent5 19 2" xfId="3934"/>
    <cellStyle name="40% - Accent5 19 3" xfId="3935"/>
    <cellStyle name="40% - Accent5 2" xfId="3936"/>
    <cellStyle name="40% - Accent5 2 10" xfId="3937"/>
    <cellStyle name="40% - Accent5 2 10 2" xfId="3938"/>
    <cellStyle name="40% - Accent5 2 10 3" xfId="3939"/>
    <cellStyle name="40% - Accent5 2 11" xfId="3940"/>
    <cellStyle name="40% - Accent5 2 11 2" xfId="3941"/>
    <cellStyle name="40% - Accent5 2 11 3" xfId="3942"/>
    <cellStyle name="40% - Accent5 2 12" xfId="3943"/>
    <cellStyle name="40% - Accent5 2 12 2" xfId="3944"/>
    <cellStyle name="40% - Accent5 2 12 3" xfId="3945"/>
    <cellStyle name="40% - Accent5 2 13" xfId="3946"/>
    <cellStyle name="40% - Accent5 2 14" xfId="3947"/>
    <cellStyle name="40% - Accent5 2 15" xfId="3948"/>
    <cellStyle name="40% - Accent5 2 16" xfId="3949"/>
    <cellStyle name="40% - Accent5 2 17" xfId="3950"/>
    <cellStyle name="40% - Accent5 2 18" xfId="3951"/>
    <cellStyle name="40% - Accent5 2 2" xfId="3952"/>
    <cellStyle name="40% - Accent5 2 2 2" xfId="3953"/>
    <cellStyle name="40% - Accent5 2 2 2 2" xfId="3954"/>
    <cellStyle name="40% - Accent5 2 2 3" xfId="3955"/>
    <cellStyle name="40% - Accent5 2 3" xfId="3956"/>
    <cellStyle name="40% - Accent5 2 3 2" xfId="3957"/>
    <cellStyle name="40% - Accent5 2 3 2 2" xfId="3958"/>
    <cellStyle name="40% - Accent5 2 3 3" xfId="3959"/>
    <cellStyle name="40% - Accent5 2 4" xfId="3960"/>
    <cellStyle name="40% - Accent5 2 4 2" xfId="3961"/>
    <cellStyle name="40% - Accent5 2 4 3" xfId="3962"/>
    <cellStyle name="40% - Accent5 2 5" xfId="3963"/>
    <cellStyle name="40% - Accent5 2 5 2" xfId="3964"/>
    <cellStyle name="40% - Accent5 2 5 3" xfId="3965"/>
    <cellStyle name="40% - Accent5 2 6" xfId="3966"/>
    <cellStyle name="40% - Accent5 2 6 2" xfId="3967"/>
    <cellStyle name="40% - Accent5 2 6 3" xfId="3968"/>
    <cellStyle name="40% - Accent5 2 7" xfId="3969"/>
    <cellStyle name="40% - Accent5 2 7 2" xfId="3970"/>
    <cellStyle name="40% - Accent5 2 7 3" xfId="3971"/>
    <cellStyle name="40% - Accent5 2 8" xfId="3972"/>
    <cellStyle name="40% - Accent5 2 8 2" xfId="3973"/>
    <cellStyle name="40% - Accent5 2 8 3" xfId="3974"/>
    <cellStyle name="40% - Accent5 2 9" xfId="3975"/>
    <cellStyle name="40% - Accent5 2 9 2" xfId="3976"/>
    <cellStyle name="40% - Accent5 2 9 3" xfId="3977"/>
    <cellStyle name="40% - Accent5 20" xfId="3978"/>
    <cellStyle name="40% - Accent5 21" xfId="3979"/>
    <cellStyle name="40% - Accent5 22" xfId="3980"/>
    <cellStyle name="40% - Accent5 23" xfId="3981"/>
    <cellStyle name="40% - Accent5 24" xfId="3982"/>
    <cellStyle name="40% - Accent5 25" xfId="3983"/>
    <cellStyle name="40% - Accent5 26" xfId="3984"/>
    <cellStyle name="40% - Accent5 27" xfId="3985"/>
    <cellStyle name="40% - Accent5 28" xfId="3986"/>
    <cellStyle name="40% - Accent5 29" xfId="3987"/>
    <cellStyle name="40% - Accent5 3" xfId="3988"/>
    <cellStyle name="40% - Accent5 3 10" xfId="3989"/>
    <cellStyle name="40% - Accent5 3 10 2" xfId="3990"/>
    <cellStyle name="40% - Accent5 3 10 3" xfId="3991"/>
    <cellStyle name="40% - Accent5 3 11" xfId="3992"/>
    <cellStyle name="40% - Accent5 3 11 2" xfId="3993"/>
    <cellStyle name="40% - Accent5 3 11 3" xfId="3994"/>
    <cellStyle name="40% - Accent5 3 12" xfId="3995"/>
    <cellStyle name="40% - Accent5 3 12 2" xfId="3996"/>
    <cellStyle name="40% - Accent5 3 12 3" xfId="3997"/>
    <cellStyle name="40% - Accent5 3 13" xfId="3998"/>
    <cellStyle name="40% - Accent5 3 14" xfId="3999"/>
    <cellStyle name="40% - Accent5 3 15" xfId="4000"/>
    <cellStyle name="40% - Accent5 3 16" xfId="4001"/>
    <cellStyle name="40% - Accent5 3 17" xfId="4002"/>
    <cellStyle name="40% - Accent5 3 18" xfId="4003"/>
    <cellStyle name="40% - Accent5 3 2" xfId="4004"/>
    <cellStyle name="40% - Accent5 3 2 2" xfId="4005"/>
    <cellStyle name="40% - Accent5 3 2 2 2" xfId="4006"/>
    <cellStyle name="40% - Accent5 3 2 3" xfId="4007"/>
    <cellStyle name="40% - Accent5 3 3" xfId="4008"/>
    <cellStyle name="40% - Accent5 3 3 2" xfId="4009"/>
    <cellStyle name="40% - Accent5 3 3 2 2" xfId="4010"/>
    <cellStyle name="40% - Accent5 3 3 3" xfId="4011"/>
    <cellStyle name="40% - Accent5 3 4" xfId="4012"/>
    <cellStyle name="40% - Accent5 3 4 2" xfId="4013"/>
    <cellStyle name="40% - Accent5 3 4 3" xfId="4014"/>
    <cellStyle name="40% - Accent5 3 5" xfId="4015"/>
    <cellStyle name="40% - Accent5 3 5 2" xfId="4016"/>
    <cellStyle name="40% - Accent5 3 5 3" xfId="4017"/>
    <cellStyle name="40% - Accent5 3 6" xfId="4018"/>
    <cellStyle name="40% - Accent5 3 6 2" xfId="4019"/>
    <cellStyle name="40% - Accent5 3 6 3" xfId="4020"/>
    <cellStyle name="40% - Accent5 3 7" xfId="4021"/>
    <cellStyle name="40% - Accent5 3 7 2" xfId="4022"/>
    <cellStyle name="40% - Accent5 3 7 3" xfId="4023"/>
    <cellStyle name="40% - Accent5 3 8" xfId="4024"/>
    <cellStyle name="40% - Accent5 3 8 2" xfId="4025"/>
    <cellStyle name="40% - Accent5 3 8 3" xfId="4026"/>
    <cellStyle name="40% - Accent5 3 9" xfId="4027"/>
    <cellStyle name="40% - Accent5 3 9 2" xfId="4028"/>
    <cellStyle name="40% - Accent5 3 9 3" xfId="4029"/>
    <cellStyle name="40% - Accent5 30" xfId="4030"/>
    <cellStyle name="40% - Accent5 31" xfId="4031"/>
    <cellStyle name="40% - Accent5 32" xfId="4032"/>
    <cellStyle name="40% - Accent5 33" xfId="4033"/>
    <cellStyle name="40% - Accent5 34" xfId="4034"/>
    <cellStyle name="40% - Accent5 35" xfId="4035"/>
    <cellStyle name="40% - Accent5 36" xfId="4036"/>
    <cellStyle name="40% - Accent5 37" xfId="4037"/>
    <cellStyle name="40% - Accent5 38" xfId="4038"/>
    <cellStyle name="40% - Accent5 39" xfId="4039"/>
    <cellStyle name="40% - Accent5 4" xfId="4040"/>
    <cellStyle name="40% - Accent5 4 10" xfId="4041"/>
    <cellStyle name="40% - Accent5 4 10 2" xfId="4042"/>
    <cellStyle name="40% - Accent5 4 10 3" xfId="4043"/>
    <cellStyle name="40% - Accent5 4 11" xfId="4044"/>
    <cellStyle name="40% - Accent5 4 11 2" xfId="4045"/>
    <cellStyle name="40% - Accent5 4 11 3" xfId="4046"/>
    <cellStyle name="40% - Accent5 4 12" xfId="4047"/>
    <cellStyle name="40% - Accent5 4 12 2" xfId="4048"/>
    <cellStyle name="40% - Accent5 4 12 3" xfId="4049"/>
    <cellStyle name="40% - Accent5 4 13" xfId="4050"/>
    <cellStyle name="40% - Accent5 4 14" xfId="4051"/>
    <cellStyle name="40% - Accent5 4 15" xfId="4052"/>
    <cellStyle name="40% - Accent5 4 16" xfId="4053"/>
    <cellStyle name="40% - Accent5 4 17" xfId="4054"/>
    <cellStyle name="40% - Accent5 4 18" xfId="4055"/>
    <cellStyle name="40% - Accent5 4 2" xfId="4056"/>
    <cellStyle name="40% - Accent5 4 2 2" xfId="4057"/>
    <cellStyle name="40% - Accent5 4 2 2 2" xfId="4058"/>
    <cellStyle name="40% - Accent5 4 2 3" xfId="4059"/>
    <cellStyle name="40% - Accent5 4 3" xfId="4060"/>
    <cellStyle name="40% - Accent5 4 3 2" xfId="4061"/>
    <cellStyle name="40% - Accent5 4 3 2 2" xfId="4062"/>
    <cellStyle name="40% - Accent5 4 3 3" xfId="4063"/>
    <cellStyle name="40% - Accent5 4 4" xfId="4064"/>
    <cellStyle name="40% - Accent5 4 4 2" xfId="4065"/>
    <cellStyle name="40% - Accent5 4 4 3" xfId="4066"/>
    <cellStyle name="40% - Accent5 4 5" xfId="4067"/>
    <cellStyle name="40% - Accent5 4 5 2" xfId="4068"/>
    <cellStyle name="40% - Accent5 4 5 3" xfId="4069"/>
    <cellStyle name="40% - Accent5 4 6" xfId="4070"/>
    <cellStyle name="40% - Accent5 4 6 2" xfId="4071"/>
    <cellStyle name="40% - Accent5 4 6 3" xfId="4072"/>
    <cellStyle name="40% - Accent5 4 7" xfId="4073"/>
    <cellStyle name="40% - Accent5 4 7 2" xfId="4074"/>
    <cellStyle name="40% - Accent5 4 7 3" xfId="4075"/>
    <cellStyle name="40% - Accent5 4 8" xfId="4076"/>
    <cellStyle name="40% - Accent5 4 8 2" xfId="4077"/>
    <cellStyle name="40% - Accent5 4 8 3" xfId="4078"/>
    <cellStyle name="40% - Accent5 4 9" xfId="4079"/>
    <cellStyle name="40% - Accent5 4 9 2" xfId="4080"/>
    <cellStyle name="40% - Accent5 4 9 3" xfId="4081"/>
    <cellStyle name="40% - Accent5 40" xfId="4082"/>
    <cellStyle name="40% - Accent5 5" xfId="4083"/>
    <cellStyle name="40% - Accent5 5 10" xfId="4084"/>
    <cellStyle name="40% - Accent5 5 10 2" xfId="4085"/>
    <cellStyle name="40% - Accent5 5 10 3" xfId="4086"/>
    <cellStyle name="40% - Accent5 5 11" xfId="4087"/>
    <cellStyle name="40% - Accent5 5 11 2" xfId="4088"/>
    <cellStyle name="40% - Accent5 5 11 3" xfId="4089"/>
    <cellStyle name="40% - Accent5 5 12" xfId="4090"/>
    <cellStyle name="40% - Accent5 5 12 2" xfId="4091"/>
    <cellStyle name="40% - Accent5 5 12 3" xfId="4092"/>
    <cellStyle name="40% - Accent5 5 13" xfId="4093"/>
    <cellStyle name="40% - Accent5 5 14" xfId="4094"/>
    <cellStyle name="40% - Accent5 5 15" xfId="4095"/>
    <cellStyle name="40% - Accent5 5 16" xfId="4096"/>
    <cellStyle name="40% - Accent5 5 17" xfId="4097"/>
    <cellStyle name="40% - Accent5 5 18" xfId="4098"/>
    <cellStyle name="40% - Accent5 5 2" xfId="4099"/>
    <cellStyle name="40% - Accent5 5 2 2" xfId="4100"/>
    <cellStyle name="40% - Accent5 5 2 2 2" xfId="4101"/>
    <cellStyle name="40% - Accent5 5 2 3" xfId="4102"/>
    <cellStyle name="40% - Accent5 5 3" xfId="4103"/>
    <cellStyle name="40% - Accent5 5 3 2" xfId="4104"/>
    <cellStyle name="40% - Accent5 5 3 2 2" xfId="4105"/>
    <cellStyle name="40% - Accent5 5 3 3" xfId="4106"/>
    <cellStyle name="40% - Accent5 5 4" xfId="4107"/>
    <cellStyle name="40% - Accent5 5 4 2" xfId="4108"/>
    <cellStyle name="40% - Accent5 5 4 3" xfId="4109"/>
    <cellStyle name="40% - Accent5 5 5" xfId="4110"/>
    <cellStyle name="40% - Accent5 5 5 2" xfId="4111"/>
    <cellStyle name="40% - Accent5 5 5 3" xfId="4112"/>
    <cellStyle name="40% - Accent5 5 6" xfId="4113"/>
    <cellStyle name="40% - Accent5 5 6 2" xfId="4114"/>
    <cellStyle name="40% - Accent5 5 6 3" xfId="4115"/>
    <cellStyle name="40% - Accent5 5 7" xfId="4116"/>
    <cellStyle name="40% - Accent5 5 7 2" xfId="4117"/>
    <cellStyle name="40% - Accent5 5 7 3" xfId="4118"/>
    <cellStyle name="40% - Accent5 5 8" xfId="4119"/>
    <cellStyle name="40% - Accent5 5 8 2" xfId="4120"/>
    <cellStyle name="40% - Accent5 5 8 3" xfId="4121"/>
    <cellStyle name="40% - Accent5 5 9" xfId="4122"/>
    <cellStyle name="40% - Accent5 5 9 2" xfId="4123"/>
    <cellStyle name="40% - Accent5 5 9 3" xfId="4124"/>
    <cellStyle name="40% - Accent5 6" xfId="4125"/>
    <cellStyle name="40% - Accent5 6 2" xfId="4126"/>
    <cellStyle name="40% - Accent5 6 3" xfId="4127"/>
    <cellStyle name="40% - Accent5 6 4" xfId="4128"/>
    <cellStyle name="40% - Accent5 6 5" xfId="4129"/>
    <cellStyle name="40% - Accent5 6 6" xfId="4130"/>
    <cellStyle name="40% - Accent5 6 7" xfId="4131"/>
    <cellStyle name="40% - Accent5 7" xfId="4132"/>
    <cellStyle name="40% - Accent5 7 2" xfId="4133"/>
    <cellStyle name="40% - Accent5 7 2 2" xfId="4134"/>
    <cellStyle name="40% - Accent5 7 3" xfId="4135"/>
    <cellStyle name="40% - Accent5 7 3 2" xfId="4136"/>
    <cellStyle name="40% - Accent5 7 4" xfId="4137"/>
    <cellStyle name="40% - Accent5 7 5" xfId="4138"/>
    <cellStyle name="40% - Accent5 7 6" xfId="4139"/>
    <cellStyle name="40% - Accent5 7 7" xfId="4140"/>
    <cellStyle name="40% - Accent5 8" xfId="4141"/>
    <cellStyle name="40% - Accent5 8 2" xfId="4142"/>
    <cellStyle name="40% - Accent5 8 3" xfId="4143"/>
    <cellStyle name="40% - Accent5 9" xfId="4144"/>
    <cellStyle name="40% - Accent5 9 2" xfId="4145"/>
    <cellStyle name="40% - Accent5 9 3" xfId="4146"/>
    <cellStyle name="40% - Accent6 10" xfId="4147"/>
    <cellStyle name="40% - Accent6 10 2" xfId="4148"/>
    <cellStyle name="40% - Accent6 10 3" xfId="4149"/>
    <cellStyle name="40% - Accent6 11" xfId="4150"/>
    <cellStyle name="40% - Accent6 11 2" xfId="4151"/>
    <cellStyle name="40% - Accent6 11 3" xfId="4152"/>
    <cellStyle name="40% - Accent6 12" xfId="4153"/>
    <cellStyle name="40% - Accent6 12 2" xfId="4154"/>
    <cellStyle name="40% - Accent6 12 3" xfId="4155"/>
    <cellStyle name="40% - Accent6 13" xfId="4156"/>
    <cellStyle name="40% - Accent6 13 2" xfId="4157"/>
    <cellStyle name="40% - Accent6 13 3" xfId="4158"/>
    <cellStyle name="40% - Accent6 14" xfId="4159"/>
    <cellStyle name="40% - Accent6 14 2" xfId="4160"/>
    <cellStyle name="40% - Accent6 14 3" xfId="4161"/>
    <cellStyle name="40% - Accent6 15" xfId="4162"/>
    <cellStyle name="40% - Accent6 15 2" xfId="4163"/>
    <cellStyle name="40% - Accent6 15 3" xfId="4164"/>
    <cellStyle name="40% - Accent6 16" xfId="4165"/>
    <cellStyle name="40% - Accent6 16 2" xfId="4166"/>
    <cellStyle name="40% - Accent6 16 3" xfId="4167"/>
    <cellStyle name="40% - Accent6 17" xfId="4168"/>
    <cellStyle name="40% - Accent6 17 2" xfId="4169"/>
    <cellStyle name="40% - Accent6 17 3" xfId="4170"/>
    <cellStyle name="40% - Accent6 18" xfId="4171"/>
    <cellStyle name="40% - Accent6 18 2" xfId="4172"/>
    <cellStyle name="40% - Accent6 18 3" xfId="4173"/>
    <cellStyle name="40% - Accent6 19" xfId="4174"/>
    <cellStyle name="40% - Accent6 19 2" xfId="4175"/>
    <cellStyle name="40% - Accent6 19 3" xfId="4176"/>
    <cellStyle name="40% - Accent6 2" xfId="4177"/>
    <cellStyle name="40% - Accent6 2 10" xfId="4178"/>
    <cellStyle name="40% - Accent6 2 10 2" xfId="4179"/>
    <cellStyle name="40% - Accent6 2 10 3" xfId="4180"/>
    <cellStyle name="40% - Accent6 2 11" xfId="4181"/>
    <cellStyle name="40% - Accent6 2 11 2" xfId="4182"/>
    <cellStyle name="40% - Accent6 2 11 3" xfId="4183"/>
    <cellStyle name="40% - Accent6 2 12" xfId="4184"/>
    <cellStyle name="40% - Accent6 2 12 2" xfId="4185"/>
    <cellStyle name="40% - Accent6 2 12 3" xfId="4186"/>
    <cellStyle name="40% - Accent6 2 13" xfId="4187"/>
    <cellStyle name="40% - Accent6 2 14" xfId="4188"/>
    <cellStyle name="40% - Accent6 2 15" xfId="4189"/>
    <cellStyle name="40% - Accent6 2 16" xfId="4190"/>
    <cellStyle name="40% - Accent6 2 17" xfId="4191"/>
    <cellStyle name="40% - Accent6 2 18" xfId="4192"/>
    <cellStyle name="40% - Accent6 2 2" xfId="4193"/>
    <cellStyle name="40% - Accent6 2 2 2" xfId="4194"/>
    <cellStyle name="40% - Accent6 2 2 2 2" xfId="4195"/>
    <cellStyle name="40% - Accent6 2 2 3" xfId="4196"/>
    <cellStyle name="40% - Accent6 2 3" xfId="4197"/>
    <cellStyle name="40% - Accent6 2 3 2" xfId="4198"/>
    <cellStyle name="40% - Accent6 2 3 2 2" xfId="4199"/>
    <cellStyle name="40% - Accent6 2 3 3" xfId="4200"/>
    <cellStyle name="40% - Accent6 2 4" xfId="4201"/>
    <cellStyle name="40% - Accent6 2 4 2" xfId="4202"/>
    <cellStyle name="40% - Accent6 2 4 3" xfId="4203"/>
    <cellStyle name="40% - Accent6 2 5" xfId="4204"/>
    <cellStyle name="40% - Accent6 2 5 2" xfId="4205"/>
    <cellStyle name="40% - Accent6 2 5 3" xfId="4206"/>
    <cellStyle name="40% - Accent6 2 6" xfId="4207"/>
    <cellStyle name="40% - Accent6 2 6 2" xfId="4208"/>
    <cellStyle name="40% - Accent6 2 6 3" xfId="4209"/>
    <cellStyle name="40% - Accent6 2 7" xfId="4210"/>
    <cellStyle name="40% - Accent6 2 7 2" xfId="4211"/>
    <cellStyle name="40% - Accent6 2 7 3" xfId="4212"/>
    <cellStyle name="40% - Accent6 2 8" xfId="4213"/>
    <cellStyle name="40% - Accent6 2 8 2" xfId="4214"/>
    <cellStyle name="40% - Accent6 2 8 3" xfId="4215"/>
    <cellStyle name="40% - Accent6 2 9" xfId="4216"/>
    <cellStyle name="40% - Accent6 2 9 2" xfId="4217"/>
    <cellStyle name="40% - Accent6 2 9 3" xfId="4218"/>
    <cellStyle name="40% - Accent6 20" xfId="4219"/>
    <cellStyle name="40% - Accent6 21" xfId="4220"/>
    <cellStyle name="40% - Accent6 22" xfId="4221"/>
    <cellStyle name="40% - Accent6 23" xfId="4222"/>
    <cellStyle name="40% - Accent6 24" xfId="4223"/>
    <cellStyle name="40% - Accent6 25" xfId="4224"/>
    <cellStyle name="40% - Accent6 26" xfId="4225"/>
    <cellStyle name="40% - Accent6 27" xfId="4226"/>
    <cellStyle name="40% - Accent6 28" xfId="4227"/>
    <cellStyle name="40% - Accent6 29" xfId="4228"/>
    <cellStyle name="40% - Accent6 3" xfId="4229"/>
    <cellStyle name="40% - Accent6 3 10" xfId="4230"/>
    <cellStyle name="40% - Accent6 3 10 2" xfId="4231"/>
    <cellStyle name="40% - Accent6 3 10 3" xfId="4232"/>
    <cellStyle name="40% - Accent6 3 11" xfId="4233"/>
    <cellStyle name="40% - Accent6 3 11 2" xfId="4234"/>
    <cellStyle name="40% - Accent6 3 11 3" xfId="4235"/>
    <cellStyle name="40% - Accent6 3 12" xfId="4236"/>
    <cellStyle name="40% - Accent6 3 12 2" xfId="4237"/>
    <cellStyle name="40% - Accent6 3 12 3" xfId="4238"/>
    <cellStyle name="40% - Accent6 3 13" xfId="4239"/>
    <cellStyle name="40% - Accent6 3 14" xfId="4240"/>
    <cellStyle name="40% - Accent6 3 15" xfId="4241"/>
    <cellStyle name="40% - Accent6 3 16" xfId="4242"/>
    <cellStyle name="40% - Accent6 3 17" xfId="4243"/>
    <cellStyle name="40% - Accent6 3 18" xfId="4244"/>
    <cellStyle name="40% - Accent6 3 2" xfId="4245"/>
    <cellStyle name="40% - Accent6 3 2 2" xfId="4246"/>
    <cellStyle name="40% - Accent6 3 2 2 2" xfId="4247"/>
    <cellStyle name="40% - Accent6 3 2 3" xfId="4248"/>
    <cellStyle name="40% - Accent6 3 3" xfId="4249"/>
    <cellStyle name="40% - Accent6 3 3 2" xfId="4250"/>
    <cellStyle name="40% - Accent6 3 3 2 2" xfId="4251"/>
    <cellStyle name="40% - Accent6 3 3 3" xfId="4252"/>
    <cellStyle name="40% - Accent6 3 4" xfId="4253"/>
    <cellStyle name="40% - Accent6 3 4 2" xfId="4254"/>
    <cellStyle name="40% - Accent6 3 4 3" xfId="4255"/>
    <cellStyle name="40% - Accent6 3 5" xfId="4256"/>
    <cellStyle name="40% - Accent6 3 5 2" xfId="4257"/>
    <cellStyle name="40% - Accent6 3 5 3" xfId="4258"/>
    <cellStyle name="40% - Accent6 3 6" xfId="4259"/>
    <cellStyle name="40% - Accent6 3 6 2" xfId="4260"/>
    <cellStyle name="40% - Accent6 3 6 3" xfId="4261"/>
    <cellStyle name="40% - Accent6 3 7" xfId="4262"/>
    <cellStyle name="40% - Accent6 3 7 2" xfId="4263"/>
    <cellStyle name="40% - Accent6 3 7 3" xfId="4264"/>
    <cellStyle name="40% - Accent6 3 8" xfId="4265"/>
    <cellStyle name="40% - Accent6 3 8 2" xfId="4266"/>
    <cellStyle name="40% - Accent6 3 8 3" xfId="4267"/>
    <cellStyle name="40% - Accent6 3 9" xfId="4268"/>
    <cellStyle name="40% - Accent6 3 9 2" xfId="4269"/>
    <cellStyle name="40% - Accent6 3 9 3" xfId="4270"/>
    <cellStyle name="40% - Accent6 30" xfId="4271"/>
    <cellStyle name="40% - Accent6 31" xfId="4272"/>
    <cellStyle name="40% - Accent6 32" xfId="4273"/>
    <cellStyle name="40% - Accent6 33" xfId="4274"/>
    <cellStyle name="40% - Accent6 34" xfId="4275"/>
    <cellStyle name="40% - Accent6 35" xfId="4276"/>
    <cellStyle name="40% - Accent6 36" xfId="4277"/>
    <cellStyle name="40% - Accent6 37" xfId="4278"/>
    <cellStyle name="40% - Accent6 38" xfId="4279"/>
    <cellStyle name="40% - Accent6 39" xfId="4280"/>
    <cellStyle name="40% - Accent6 4" xfId="4281"/>
    <cellStyle name="40% - Accent6 4 10" xfId="4282"/>
    <cellStyle name="40% - Accent6 4 10 2" xfId="4283"/>
    <cellStyle name="40% - Accent6 4 10 3" xfId="4284"/>
    <cellStyle name="40% - Accent6 4 11" xfId="4285"/>
    <cellStyle name="40% - Accent6 4 11 2" xfId="4286"/>
    <cellStyle name="40% - Accent6 4 11 3" xfId="4287"/>
    <cellStyle name="40% - Accent6 4 12" xfId="4288"/>
    <cellStyle name="40% - Accent6 4 12 2" xfId="4289"/>
    <cellStyle name="40% - Accent6 4 12 3" xfId="4290"/>
    <cellStyle name="40% - Accent6 4 13" xfId="4291"/>
    <cellStyle name="40% - Accent6 4 14" xfId="4292"/>
    <cellStyle name="40% - Accent6 4 15" xfId="4293"/>
    <cellStyle name="40% - Accent6 4 16" xfId="4294"/>
    <cellStyle name="40% - Accent6 4 17" xfId="4295"/>
    <cellStyle name="40% - Accent6 4 18" xfId="4296"/>
    <cellStyle name="40% - Accent6 4 2" xfId="4297"/>
    <cellStyle name="40% - Accent6 4 2 2" xfId="4298"/>
    <cellStyle name="40% - Accent6 4 2 2 2" xfId="4299"/>
    <cellStyle name="40% - Accent6 4 2 3" xfId="4300"/>
    <cellStyle name="40% - Accent6 4 3" xfId="4301"/>
    <cellStyle name="40% - Accent6 4 3 2" xfId="4302"/>
    <cellStyle name="40% - Accent6 4 3 2 2" xfId="4303"/>
    <cellStyle name="40% - Accent6 4 3 3" xfId="4304"/>
    <cellStyle name="40% - Accent6 4 4" xfId="4305"/>
    <cellStyle name="40% - Accent6 4 4 2" xfId="4306"/>
    <cellStyle name="40% - Accent6 4 4 3" xfId="4307"/>
    <cellStyle name="40% - Accent6 4 5" xfId="4308"/>
    <cellStyle name="40% - Accent6 4 5 2" xfId="4309"/>
    <cellStyle name="40% - Accent6 4 5 3" xfId="4310"/>
    <cellStyle name="40% - Accent6 4 6" xfId="4311"/>
    <cellStyle name="40% - Accent6 4 6 2" xfId="4312"/>
    <cellStyle name="40% - Accent6 4 6 3" xfId="4313"/>
    <cellStyle name="40% - Accent6 4 7" xfId="4314"/>
    <cellStyle name="40% - Accent6 4 7 2" xfId="4315"/>
    <cellStyle name="40% - Accent6 4 7 3" xfId="4316"/>
    <cellStyle name="40% - Accent6 4 8" xfId="4317"/>
    <cellStyle name="40% - Accent6 4 8 2" xfId="4318"/>
    <cellStyle name="40% - Accent6 4 8 3" xfId="4319"/>
    <cellStyle name="40% - Accent6 4 9" xfId="4320"/>
    <cellStyle name="40% - Accent6 4 9 2" xfId="4321"/>
    <cellStyle name="40% - Accent6 4 9 3" xfId="4322"/>
    <cellStyle name="40% - Accent6 40" xfId="4323"/>
    <cellStyle name="40% - Accent6 5" xfId="4324"/>
    <cellStyle name="40% - Accent6 5 10" xfId="4325"/>
    <cellStyle name="40% - Accent6 5 10 2" xfId="4326"/>
    <cellStyle name="40% - Accent6 5 10 3" xfId="4327"/>
    <cellStyle name="40% - Accent6 5 11" xfId="4328"/>
    <cellStyle name="40% - Accent6 5 11 2" xfId="4329"/>
    <cellStyle name="40% - Accent6 5 11 3" xfId="4330"/>
    <cellStyle name="40% - Accent6 5 12" xfId="4331"/>
    <cellStyle name="40% - Accent6 5 12 2" xfId="4332"/>
    <cellStyle name="40% - Accent6 5 12 3" xfId="4333"/>
    <cellStyle name="40% - Accent6 5 13" xfId="4334"/>
    <cellStyle name="40% - Accent6 5 14" xfId="4335"/>
    <cellStyle name="40% - Accent6 5 15" xfId="4336"/>
    <cellStyle name="40% - Accent6 5 16" xfId="4337"/>
    <cellStyle name="40% - Accent6 5 17" xfId="4338"/>
    <cellStyle name="40% - Accent6 5 18" xfId="4339"/>
    <cellStyle name="40% - Accent6 5 2" xfId="4340"/>
    <cellStyle name="40% - Accent6 5 2 2" xfId="4341"/>
    <cellStyle name="40% - Accent6 5 2 2 2" xfId="4342"/>
    <cellStyle name="40% - Accent6 5 2 3" xfId="4343"/>
    <cellStyle name="40% - Accent6 5 3" xfId="4344"/>
    <cellStyle name="40% - Accent6 5 3 2" xfId="4345"/>
    <cellStyle name="40% - Accent6 5 3 2 2" xfId="4346"/>
    <cellStyle name="40% - Accent6 5 3 3" xfId="4347"/>
    <cellStyle name="40% - Accent6 5 4" xfId="4348"/>
    <cellStyle name="40% - Accent6 5 4 2" xfId="4349"/>
    <cellStyle name="40% - Accent6 5 4 3" xfId="4350"/>
    <cellStyle name="40% - Accent6 5 5" xfId="4351"/>
    <cellStyle name="40% - Accent6 5 5 2" xfId="4352"/>
    <cellStyle name="40% - Accent6 5 5 3" xfId="4353"/>
    <cellStyle name="40% - Accent6 5 6" xfId="4354"/>
    <cellStyle name="40% - Accent6 5 6 2" xfId="4355"/>
    <cellStyle name="40% - Accent6 5 6 3" xfId="4356"/>
    <cellStyle name="40% - Accent6 5 7" xfId="4357"/>
    <cellStyle name="40% - Accent6 5 7 2" xfId="4358"/>
    <cellStyle name="40% - Accent6 5 7 3" xfId="4359"/>
    <cellStyle name="40% - Accent6 5 8" xfId="4360"/>
    <cellStyle name="40% - Accent6 5 8 2" xfId="4361"/>
    <cellStyle name="40% - Accent6 5 8 3" xfId="4362"/>
    <cellStyle name="40% - Accent6 5 9" xfId="4363"/>
    <cellStyle name="40% - Accent6 5 9 2" xfId="4364"/>
    <cellStyle name="40% - Accent6 5 9 3" xfId="4365"/>
    <cellStyle name="40% - Accent6 6" xfId="4366"/>
    <cellStyle name="40% - Accent6 6 2" xfId="4367"/>
    <cellStyle name="40% - Accent6 6 3" xfId="4368"/>
    <cellStyle name="40% - Accent6 6 4" xfId="4369"/>
    <cellStyle name="40% - Accent6 6 5" xfId="4370"/>
    <cellStyle name="40% - Accent6 6 6" xfId="4371"/>
    <cellStyle name="40% - Accent6 6 7" xfId="4372"/>
    <cellStyle name="40% - Accent6 7" xfId="4373"/>
    <cellStyle name="40% - Accent6 7 2" xfId="4374"/>
    <cellStyle name="40% - Accent6 7 2 2" xfId="4375"/>
    <cellStyle name="40% - Accent6 7 3" xfId="4376"/>
    <cellStyle name="40% - Accent6 7 3 2" xfId="4377"/>
    <cellStyle name="40% - Accent6 7 4" xfId="4378"/>
    <cellStyle name="40% - Accent6 7 5" xfId="4379"/>
    <cellStyle name="40% - Accent6 7 6" xfId="4380"/>
    <cellStyle name="40% - Accent6 7 7" xfId="4381"/>
    <cellStyle name="40% - Accent6 8" xfId="4382"/>
    <cellStyle name="40% - Accent6 8 2" xfId="4383"/>
    <cellStyle name="40% - Accent6 8 3" xfId="4384"/>
    <cellStyle name="40% - Accent6 9" xfId="4385"/>
    <cellStyle name="40% - Accent6 9 2" xfId="4386"/>
    <cellStyle name="40% - Accent6 9 3" xfId="4387"/>
    <cellStyle name="60% - Accent1 10" xfId="4388"/>
    <cellStyle name="60% - Accent1 2" xfId="4389"/>
    <cellStyle name="60% - Accent1 2 2" xfId="4390"/>
    <cellStyle name="60% - Accent1 2 2 2" xfId="4391"/>
    <cellStyle name="60% - Accent1 2 3" xfId="4392"/>
    <cellStyle name="60% - Accent1 2 3 2" xfId="4393"/>
    <cellStyle name="60% - Accent1 2 4" xfId="4394"/>
    <cellStyle name="60% - Accent1 2 5" xfId="4395"/>
    <cellStyle name="60% - Accent1 2 6" xfId="4396"/>
    <cellStyle name="60% - Accent1 2 7" xfId="4397"/>
    <cellStyle name="60% - Accent1 2 8" xfId="4398"/>
    <cellStyle name="60% - Accent1 2 9" xfId="4399"/>
    <cellStyle name="60% - Accent1 3" xfId="4400"/>
    <cellStyle name="60% - Accent1 3 2" xfId="4401"/>
    <cellStyle name="60% - Accent1 3 2 2" xfId="4402"/>
    <cellStyle name="60% - Accent1 3 3" xfId="4403"/>
    <cellStyle name="60% - Accent1 3 3 2" xfId="4404"/>
    <cellStyle name="60% - Accent1 3 4" xfId="4405"/>
    <cellStyle name="60% - Accent1 3 5" xfId="4406"/>
    <cellStyle name="60% - Accent1 3 6" xfId="4407"/>
    <cellStyle name="60% - Accent1 3 7" xfId="4408"/>
    <cellStyle name="60% - Accent1 3 8" xfId="4409"/>
    <cellStyle name="60% - Accent1 3 9" xfId="4410"/>
    <cellStyle name="60% - Accent1 4" xfId="4411"/>
    <cellStyle name="60% - Accent1 4 2" xfId="4412"/>
    <cellStyle name="60% - Accent1 4 2 2" xfId="4413"/>
    <cellStyle name="60% - Accent1 4 3" xfId="4414"/>
    <cellStyle name="60% - Accent1 4 3 2" xfId="4415"/>
    <cellStyle name="60% - Accent1 4 4" xfId="4416"/>
    <cellStyle name="60% - Accent1 4 5" xfId="4417"/>
    <cellStyle name="60% - Accent1 4 6" xfId="4418"/>
    <cellStyle name="60% - Accent1 4 7" xfId="4419"/>
    <cellStyle name="60% - Accent1 4 8" xfId="4420"/>
    <cellStyle name="60% - Accent1 4 9" xfId="4421"/>
    <cellStyle name="60% - Accent1 5" xfId="4422"/>
    <cellStyle name="60% - Accent1 5 2" xfId="4423"/>
    <cellStyle name="60% - Accent1 5 2 2" xfId="4424"/>
    <cellStyle name="60% - Accent1 5 3" xfId="4425"/>
    <cellStyle name="60% - Accent1 5 3 2" xfId="4426"/>
    <cellStyle name="60% - Accent1 5 4" xfId="4427"/>
    <cellStyle name="60% - Accent1 5 5" xfId="4428"/>
    <cellStyle name="60% - Accent1 5 6" xfId="4429"/>
    <cellStyle name="60% - Accent1 5 7" xfId="4430"/>
    <cellStyle name="60% - Accent1 5 8" xfId="4431"/>
    <cellStyle name="60% - Accent1 5 9" xfId="4432"/>
    <cellStyle name="60% - Accent1 6" xfId="4433"/>
    <cellStyle name="60% - Accent1 7" xfId="4434"/>
    <cellStyle name="60% - Accent1 7 2" xfId="4435"/>
    <cellStyle name="60% - Accent1 7 2 2" xfId="4436"/>
    <cellStyle name="60% - Accent1 7 3" xfId="4437"/>
    <cellStyle name="60% - Accent1 7 3 2" xfId="4438"/>
    <cellStyle name="60% - Accent1 8" xfId="4439"/>
    <cellStyle name="60% - Accent1 8 2" xfId="4440"/>
    <cellStyle name="60% - Accent1 9" xfId="4441"/>
    <cellStyle name="60% - Accent1 9 2" xfId="4442"/>
    <cellStyle name="60% - Accent2 10" xfId="4443"/>
    <cellStyle name="60% - Accent2 2" xfId="4444"/>
    <cellStyle name="60% - Accent2 2 2" xfId="4445"/>
    <cellStyle name="60% - Accent2 2 2 2" xfId="4446"/>
    <cellStyle name="60% - Accent2 2 3" xfId="4447"/>
    <cellStyle name="60% - Accent2 2 3 2" xfId="4448"/>
    <cellStyle name="60% - Accent2 2 4" xfId="4449"/>
    <cellStyle name="60% - Accent2 2 5" xfId="4450"/>
    <cellStyle name="60% - Accent2 2 6" xfId="4451"/>
    <cellStyle name="60% - Accent2 2 7" xfId="4452"/>
    <cellStyle name="60% - Accent2 2 8" xfId="4453"/>
    <cellStyle name="60% - Accent2 2 9" xfId="4454"/>
    <cellStyle name="60% - Accent2 3" xfId="4455"/>
    <cellStyle name="60% - Accent2 3 2" xfId="4456"/>
    <cellStyle name="60% - Accent2 3 2 2" xfId="4457"/>
    <cellStyle name="60% - Accent2 3 3" xfId="4458"/>
    <cellStyle name="60% - Accent2 3 3 2" xfId="4459"/>
    <cellStyle name="60% - Accent2 3 4" xfId="4460"/>
    <cellStyle name="60% - Accent2 3 5" xfId="4461"/>
    <cellStyle name="60% - Accent2 3 6" xfId="4462"/>
    <cellStyle name="60% - Accent2 3 7" xfId="4463"/>
    <cellStyle name="60% - Accent2 3 8" xfId="4464"/>
    <cellStyle name="60% - Accent2 3 9" xfId="4465"/>
    <cellStyle name="60% - Accent2 4" xfId="4466"/>
    <cellStyle name="60% - Accent2 4 2" xfId="4467"/>
    <cellStyle name="60% - Accent2 4 2 2" xfId="4468"/>
    <cellStyle name="60% - Accent2 4 3" xfId="4469"/>
    <cellStyle name="60% - Accent2 4 3 2" xfId="4470"/>
    <cellStyle name="60% - Accent2 4 4" xfId="4471"/>
    <cellStyle name="60% - Accent2 4 5" xfId="4472"/>
    <cellStyle name="60% - Accent2 4 6" xfId="4473"/>
    <cellStyle name="60% - Accent2 4 7" xfId="4474"/>
    <cellStyle name="60% - Accent2 4 8" xfId="4475"/>
    <cellStyle name="60% - Accent2 4 9" xfId="4476"/>
    <cellStyle name="60% - Accent2 5" xfId="4477"/>
    <cellStyle name="60% - Accent2 5 2" xfId="4478"/>
    <cellStyle name="60% - Accent2 5 2 2" xfId="4479"/>
    <cellStyle name="60% - Accent2 5 3" xfId="4480"/>
    <cellStyle name="60% - Accent2 5 3 2" xfId="4481"/>
    <cellStyle name="60% - Accent2 5 4" xfId="4482"/>
    <cellStyle name="60% - Accent2 5 5" xfId="4483"/>
    <cellStyle name="60% - Accent2 5 6" xfId="4484"/>
    <cellStyle name="60% - Accent2 5 7" xfId="4485"/>
    <cellStyle name="60% - Accent2 5 8" xfId="4486"/>
    <cellStyle name="60% - Accent2 5 9" xfId="4487"/>
    <cellStyle name="60% - Accent2 6" xfId="4488"/>
    <cellStyle name="60% - Accent2 7" xfId="4489"/>
    <cellStyle name="60% - Accent2 7 2" xfId="4490"/>
    <cellStyle name="60% - Accent2 7 2 2" xfId="4491"/>
    <cellStyle name="60% - Accent2 7 3" xfId="4492"/>
    <cellStyle name="60% - Accent2 7 3 2" xfId="4493"/>
    <cellStyle name="60% - Accent2 8" xfId="4494"/>
    <cellStyle name="60% - Accent2 8 2" xfId="4495"/>
    <cellStyle name="60% - Accent2 9" xfId="4496"/>
    <cellStyle name="60% - Accent2 9 2" xfId="4497"/>
    <cellStyle name="60% - Accent3 10" xfId="4498"/>
    <cellStyle name="60% - Accent3 2" xfId="4499"/>
    <cellStyle name="60% - Accent3 2 2" xfId="4500"/>
    <cellStyle name="60% - Accent3 2 2 2" xfId="4501"/>
    <cellStyle name="60% - Accent3 2 3" xfId="4502"/>
    <cellStyle name="60% - Accent3 2 3 2" xfId="4503"/>
    <cellStyle name="60% - Accent3 2 4" xfId="4504"/>
    <cellStyle name="60% - Accent3 2 5" xfId="4505"/>
    <cellStyle name="60% - Accent3 2 6" xfId="4506"/>
    <cellStyle name="60% - Accent3 2 7" xfId="4507"/>
    <cellStyle name="60% - Accent3 2 8" xfId="4508"/>
    <cellStyle name="60% - Accent3 2 9" xfId="4509"/>
    <cellStyle name="60% - Accent3 3" xfId="4510"/>
    <cellStyle name="60% - Accent3 3 2" xfId="4511"/>
    <cellStyle name="60% - Accent3 3 2 2" xfId="4512"/>
    <cellStyle name="60% - Accent3 3 3" xfId="4513"/>
    <cellStyle name="60% - Accent3 3 3 2" xfId="4514"/>
    <cellStyle name="60% - Accent3 3 4" xfId="4515"/>
    <cellStyle name="60% - Accent3 3 5" xfId="4516"/>
    <cellStyle name="60% - Accent3 3 6" xfId="4517"/>
    <cellStyle name="60% - Accent3 3 7" xfId="4518"/>
    <cellStyle name="60% - Accent3 3 8" xfId="4519"/>
    <cellStyle name="60% - Accent3 3 9" xfId="4520"/>
    <cellStyle name="60% - Accent3 4" xfId="4521"/>
    <cellStyle name="60% - Accent3 4 2" xfId="4522"/>
    <cellStyle name="60% - Accent3 4 2 2" xfId="4523"/>
    <cellStyle name="60% - Accent3 4 3" xfId="4524"/>
    <cellStyle name="60% - Accent3 4 3 2" xfId="4525"/>
    <cellStyle name="60% - Accent3 4 4" xfId="4526"/>
    <cellStyle name="60% - Accent3 4 5" xfId="4527"/>
    <cellStyle name="60% - Accent3 4 6" xfId="4528"/>
    <cellStyle name="60% - Accent3 4 7" xfId="4529"/>
    <cellStyle name="60% - Accent3 4 8" xfId="4530"/>
    <cellStyle name="60% - Accent3 4 9" xfId="4531"/>
    <cellStyle name="60% - Accent3 5" xfId="4532"/>
    <cellStyle name="60% - Accent3 5 2" xfId="4533"/>
    <cellStyle name="60% - Accent3 5 2 2" xfId="4534"/>
    <cellStyle name="60% - Accent3 5 3" xfId="4535"/>
    <cellStyle name="60% - Accent3 5 3 2" xfId="4536"/>
    <cellStyle name="60% - Accent3 5 4" xfId="4537"/>
    <cellStyle name="60% - Accent3 5 5" xfId="4538"/>
    <cellStyle name="60% - Accent3 5 6" xfId="4539"/>
    <cellStyle name="60% - Accent3 5 7" xfId="4540"/>
    <cellStyle name="60% - Accent3 5 8" xfId="4541"/>
    <cellStyle name="60% - Accent3 5 9" xfId="4542"/>
    <cellStyle name="60% - Accent3 6" xfId="4543"/>
    <cellStyle name="60% - Accent3 7" xfId="4544"/>
    <cellStyle name="60% - Accent3 7 2" xfId="4545"/>
    <cellStyle name="60% - Accent3 7 2 2" xfId="4546"/>
    <cellStyle name="60% - Accent3 7 3" xfId="4547"/>
    <cellStyle name="60% - Accent3 7 3 2" xfId="4548"/>
    <cellStyle name="60% - Accent3 8" xfId="4549"/>
    <cellStyle name="60% - Accent3 8 2" xfId="4550"/>
    <cellStyle name="60% - Accent3 9" xfId="4551"/>
    <cellStyle name="60% - Accent3 9 2" xfId="4552"/>
    <cellStyle name="60% - Accent4 10" xfId="4553"/>
    <cellStyle name="60% - Accent4 2" xfId="4554"/>
    <cellStyle name="60% - Accent4 2 2" xfId="4555"/>
    <cellStyle name="60% - Accent4 2 2 2" xfId="4556"/>
    <cellStyle name="60% - Accent4 2 3" xfId="4557"/>
    <cellStyle name="60% - Accent4 2 3 2" xfId="4558"/>
    <cellStyle name="60% - Accent4 2 4" xfId="4559"/>
    <cellStyle name="60% - Accent4 2 5" xfId="4560"/>
    <cellStyle name="60% - Accent4 2 6" xfId="4561"/>
    <cellStyle name="60% - Accent4 2 7" xfId="4562"/>
    <cellStyle name="60% - Accent4 2 8" xfId="4563"/>
    <cellStyle name="60% - Accent4 2 9" xfId="4564"/>
    <cellStyle name="60% - Accent4 3" xfId="4565"/>
    <cellStyle name="60% - Accent4 3 2" xfId="4566"/>
    <cellStyle name="60% - Accent4 3 2 2" xfId="4567"/>
    <cellStyle name="60% - Accent4 3 3" xfId="4568"/>
    <cellStyle name="60% - Accent4 3 3 2" xfId="4569"/>
    <cellStyle name="60% - Accent4 3 4" xfId="4570"/>
    <cellStyle name="60% - Accent4 3 5" xfId="4571"/>
    <cellStyle name="60% - Accent4 3 6" xfId="4572"/>
    <cellStyle name="60% - Accent4 3 7" xfId="4573"/>
    <cellStyle name="60% - Accent4 3 8" xfId="4574"/>
    <cellStyle name="60% - Accent4 3 9" xfId="4575"/>
    <cellStyle name="60% - Accent4 4" xfId="4576"/>
    <cellStyle name="60% - Accent4 4 2" xfId="4577"/>
    <cellStyle name="60% - Accent4 4 2 2" xfId="4578"/>
    <cellStyle name="60% - Accent4 4 3" xfId="4579"/>
    <cellStyle name="60% - Accent4 4 3 2" xfId="4580"/>
    <cellStyle name="60% - Accent4 4 4" xfId="4581"/>
    <cellStyle name="60% - Accent4 4 5" xfId="4582"/>
    <cellStyle name="60% - Accent4 4 6" xfId="4583"/>
    <cellStyle name="60% - Accent4 4 7" xfId="4584"/>
    <cellStyle name="60% - Accent4 4 8" xfId="4585"/>
    <cellStyle name="60% - Accent4 4 9" xfId="4586"/>
    <cellStyle name="60% - Accent4 5" xfId="4587"/>
    <cellStyle name="60% - Accent4 5 2" xfId="4588"/>
    <cellStyle name="60% - Accent4 5 2 2" xfId="4589"/>
    <cellStyle name="60% - Accent4 5 3" xfId="4590"/>
    <cellStyle name="60% - Accent4 5 3 2" xfId="4591"/>
    <cellStyle name="60% - Accent4 5 4" xfId="4592"/>
    <cellStyle name="60% - Accent4 5 5" xfId="4593"/>
    <cellStyle name="60% - Accent4 5 6" xfId="4594"/>
    <cellStyle name="60% - Accent4 5 7" xfId="4595"/>
    <cellStyle name="60% - Accent4 5 8" xfId="4596"/>
    <cellStyle name="60% - Accent4 5 9" xfId="4597"/>
    <cellStyle name="60% - Accent4 6" xfId="4598"/>
    <cellStyle name="60% - Accent4 7" xfId="4599"/>
    <cellStyle name="60% - Accent4 7 2" xfId="4600"/>
    <cellStyle name="60% - Accent4 7 2 2" xfId="4601"/>
    <cellStyle name="60% - Accent4 7 3" xfId="4602"/>
    <cellStyle name="60% - Accent4 7 3 2" xfId="4603"/>
    <cellStyle name="60% - Accent4 8" xfId="4604"/>
    <cellStyle name="60% - Accent4 8 2" xfId="4605"/>
    <cellStyle name="60% - Accent4 9" xfId="4606"/>
    <cellStyle name="60% - Accent4 9 2" xfId="4607"/>
    <cellStyle name="60% - Accent5 10" xfId="4608"/>
    <cellStyle name="60% - Accent5 2" xfId="4609"/>
    <cellStyle name="60% - Accent5 2 2" xfId="4610"/>
    <cellStyle name="60% - Accent5 2 2 2" xfId="4611"/>
    <cellStyle name="60% - Accent5 2 3" xfId="4612"/>
    <cellStyle name="60% - Accent5 2 3 2" xfId="4613"/>
    <cellStyle name="60% - Accent5 2 4" xfId="4614"/>
    <cellStyle name="60% - Accent5 2 5" xfId="4615"/>
    <cellStyle name="60% - Accent5 2 6" xfId="4616"/>
    <cellStyle name="60% - Accent5 2 7" xfId="4617"/>
    <cellStyle name="60% - Accent5 2 8" xfId="4618"/>
    <cellStyle name="60% - Accent5 2 9" xfId="4619"/>
    <cellStyle name="60% - Accent5 3" xfId="4620"/>
    <cellStyle name="60% - Accent5 3 2" xfId="4621"/>
    <cellStyle name="60% - Accent5 3 2 2" xfId="4622"/>
    <cellStyle name="60% - Accent5 3 3" xfId="4623"/>
    <cellStyle name="60% - Accent5 3 3 2" xfId="4624"/>
    <cellStyle name="60% - Accent5 3 4" xfId="4625"/>
    <cellStyle name="60% - Accent5 3 5" xfId="4626"/>
    <cellStyle name="60% - Accent5 3 6" xfId="4627"/>
    <cellStyle name="60% - Accent5 3 7" xfId="4628"/>
    <cellStyle name="60% - Accent5 3 8" xfId="4629"/>
    <cellStyle name="60% - Accent5 3 9" xfId="4630"/>
    <cellStyle name="60% - Accent5 4" xfId="4631"/>
    <cellStyle name="60% - Accent5 4 2" xfId="4632"/>
    <cellStyle name="60% - Accent5 4 2 2" xfId="4633"/>
    <cellStyle name="60% - Accent5 4 3" xfId="4634"/>
    <cellStyle name="60% - Accent5 4 3 2" xfId="4635"/>
    <cellStyle name="60% - Accent5 4 4" xfId="4636"/>
    <cellStyle name="60% - Accent5 4 5" xfId="4637"/>
    <cellStyle name="60% - Accent5 4 6" xfId="4638"/>
    <cellStyle name="60% - Accent5 4 7" xfId="4639"/>
    <cellStyle name="60% - Accent5 4 8" xfId="4640"/>
    <cellStyle name="60% - Accent5 4 9" xfId="4641"/>
    <cellStyle name="60% - Accent5 5" xfId="4642"/>
    <cellStyle name="60% - Accent5 5 2" xfId="4643"/>
    <cellStyle name="60% - Accent5 5 2 2" xfId="4644"/>
    <cellStyle name="60% - Accent5 5 3" xfId="4645"/>
    <cellStyle name="60% - Accent5 5 3 2" xfId="4646"/>
    <cellStyle name="60% - Accent5 5 4" xfId="4647"/>
    <cellStyle name="60% - Accent5 5 5" xfId="4648"/>
    <cellStyle name="60% - Accent5 5 6" xfId="4649"/>
    <cellStyle name="60% - Accent5 5 7" xfId="4650"/>
    <cellStyle name="60% - Accent5 5 8" xfId="4651"/>
    <cellStyle name="60% - Accent5 5 9" xfId="4652"/>
    <cellStyle name="60% - Accent5 6" xfId="4653"/>
    <cellStyle name="60% - Accent5 7" xfId="4654"/>
    <cellStyle name="60% - Accent5 7 2" xfId="4655"/>
    <cellStyle name="60% - Accent5 7 2 2" xfId="4656"/>
    <cellStyle name="60% - Accent5 7 3" xfId="4657"/>
    <cellStyle name="60% - Accent5 7 3 2" xfId="4658"/>
    <cellStyle name="60% - Accent5 8" xfId="4659"/>
    <cellStyle name="60% - Accent5 8 2" xfId="4660"/>
    <cellStyle name="60% - Accent5 9" xfId="4661"/>
    <cellStyle name="60% - Accent5 9 2" xfId="4662"/>
    <cellStyle name="60% - Accent6 10" xfId="4663"/>
    <cellStyle name="60% - Accent6 2" xfId="4664"/>
    <cellStyle name="60% - Accent6 2 2" xfId="4665"/>
    <cellStyle name="60% - Accent6 2 2 2" xfId="4666"/>
    <cellStyle name="60% - Accent6 2 3" xfId="4667"/>
    <cellStyle name="60% - Accent6 2 3 2" xfId="4668"/>
    <cellStyle name="60% - Accent6 2 4" xfId="4669"/>
    <cellStyle name="60% - Accent6 2 5" xfId="4670"/>
    <cellStyle name="60% - Accent6 2 6" xfId="4671"/>
    <cellStyle name="60% - Accent6 2 7" xfId="4672"/>
    <cellStyle name="60% - Accent6 2 8" xfId="4673"/>
    <cellStyle name="60% - Accent6 2 9" xfId="4674"/>
    <cellStyle name="60% - Accent6 3" xfId="4675"/>
    <cellStyle name="60% - Accent6 3 2" xfId="4676"/>
    <cellStyle name="60% - Accent6 3 2 2" xfId="4677"/>
    <cellStyle name="60% - Accent6 3 3" xfId="4678"/>
    <cellStyle name="60% - Accent6 3 3 2" xfId="4679"/>
    <cellStyle name="60% - Accent6 3 4" xfId="4680"/>
    <cellStyle name="60% - Accent6 3 5" xfId="4681"/>
    <cellStyle name="60% - Accent6 3 6" xfId="4682"/>
    <cellStyle name="60% - Accent6 3 7" xfId="4683"/>
    <cellStyle name="60% - Accent6 3 8" xfId="4684"/>
    <cellStyle name="60% - Accent6 3 9" xfId="4685"/>
    <cellStyle name="60% - Accent6 4" xfId="4686"/>
    <cellStyle name="60% - Accent6 4 2" xfId="4687"/>
    <cellStyle name="60% - Accent6 4 2 2" xfId="4688"/>
    <cellStyle name="60% - Accent6 4 3" xfId="4689"/>
    <cellStyle name="60% - Accent6 4 3 2" xfId="4690"/>
    <cellStyle name="60% - Accent6 4 4" xfId="4691"/>
    <cellStyle name="60% - Accent6 4 5" xfId="4692"/>
    <cellStyle name="60% - Accent6 4 6" xfId="4693"/>
    <cellStyle name="60% - Accent6 4 7" xfId="4694"/>
    <cellStyle name="60% - Accent6 4 8" xfId="4695"/>
    <cellStyle name="60% - Accent6 4 9" xfId="4696"/>
    <cellStyle name="60% - Accent6 5" xfId="4697"/>
    <cellStyle name="60% - Accent6 5 2" xfId="4698"/>
    <cellStyle name="60% - Accent6 5 2 2" xfId="4699"/>
    <cellStyle name="60% - Accent6 5 3" xfId="4700"/>
    <cellStyle name="60% - Accent6 5 3 2" xfId="4701"/>
    <cellStyle name="60% - Accent6 5 4" xfId="4702"/>
    <cellStyle name="60% - Accent6 5 5" xfId="4703"/>
    <cellStyle name="60% - Accent6 5 6" xfId="4704"/>
    <cellStyle name="60% - Accent6 5 7" xfId="4705"/>
    <cellStyle name="60% - Accent6 5 8" xfId="4706"/>
    <cellStyle name="60% - Accent6 5 9" xfId="4707"/>
    <cellStyle name="60% - Accent6 6" xfId="4708"/>
    <cellStyle name="60% - Accent6 7" xfId="4709"/>
    <cellStyle name="60% - Accent6 7 2" xfId="4710"/>
    <cellStyle name="60% - Accent6 7 2 2" xfId="4711"/>
    <cellStyle name="60% - Accent6 7 3" xfId="4712"/>
    <cellStyle name="60% - Accent6 7 3 2" xfId="4713"/>
    <cellStyle name="60% - Accent6 8" xfId="4714"/>
    <cellStyle name="60% - Accent6 8 2" xfId="4715"/>
    <cellStyle name="60% - Accent6 9" xfId="4716"/>
    <cellStyle name="60% - Accent6 9 2" xfId="4717"/>
    <cellStyle name="Accent1 10" xfId="4718"/>
    <cellStyle name="Accent1 2" xfId="4719"/>
    <cellStyle name="Accent1 2 2" xfId="4720"/>
    <cellStyle name="Accent1 2 2 2" xfId="4721"/>
    <cellStyle name="Accent1 2 3" xfId="4722"/>
    <cellStyle name="Accent1 2 3 2" xfId="4723"/>
    <cellStyle name="Accent1 2 4" xfId="4724"/>
    <cellStyle name="Accent1 2 5" xfId="4725"/>
    <cellStyle name="Accent1 2 6" xfId="4726"/>
    <cellStyle name="Accent1 2 7" xfId="4727"/>
    <cellStyle name="Accent1 2 8" xfId="4728"/>
    <cellStyle name="Accent1 2 9" xfId="4729"/>
    <cellStyle name="Accent1 3" xfId="4730"/>
    <cellStyle name="Accent1 3 2" xfId="4731"/>
    <cellStyle name="Accent1 3 2 2" xfId="4732"/>
    <cellStyle name="Accent1 3 3" xfId="4733"/>
    <cellStyle name="Accent1 3 3 2" xfId="4734"/>
    <cellStyle name="Accent1 3 4" xfId="4735"/>
    <cellStyle name="Accent1 3 5" xfId="4736"/>
    <cellStyle name="Accent1 3 6" xfId="4737"/>
    <cellStyle name="Accent1 3 7" xfId="4738"/>
    <cellStyle name="Accent1 3 8" xfId="4739"/>
    <cellStyle name="Accent1 3 9" xfId="4740"/>
    <cellStyle name="Accent1 4" xfId="4741"/>
    <cellStyle name="Accent1 4 2" xfId="4742"/>
    <cellStyle name="Accent1 4 2 2" xfId="4743"/>
    <cellStyle name="Accent1 4 3" xfId="4744"/>
    <cellStyle name="Accent1 4 3 2" xfId="4745"/>
    <cellStyle name="Accent1 4 4" xfId="4746"/>
    <cellStyle name="Accent1 4 5" xfId="4747"/>
    <cellStyle name="Accent1 4 6" xfId="4748"/>
    <cellStyle name="Accent1 4 7" xfId="4749"/>
    <cellStyle name="Accent1 4 8" xfId="4750"/>
    <cellStyle name="Accent1 4 9" xfId="4751"/>
    <cellStyle name="Accent1 5" xfId="4752"/>
    <cellStyle name="Accent1 5 2" xfId="4753"/>
    <cellStyle name="Accent1 5 2 2" xfId="4754"/>
    <cellStyle name="Accent1 5 3" xfId="4755"/>
    <cellStyle name="Accent1 5 3 2" xfId="4756"/>
    <cellStyle name="Accent1 5 4" xfId="4757"/>
    <cellStyle name="Accent1 5 5" xfId="4758"/>
    <cellStyle name="Accent1 5 6" xfId="4759"/>
    <cellStyle name="Accent1 5 7" xfId="4760"/>
    <cellStyle name="Accent1 5 8" xfId="4761"/>
    <cellStyle name="Accent1 5 9" xfId="4762"/>
    <cellStyle name="Accent1 6" xfId="4763"/>
    <cellStyle name="Accent1 7" xfId="4764"/>
    <cellStyle name="Accent1 7 2" xfId="4765"/>
    <cellStyle name="Accent1 7 2 2" xfId="4766"/>
    <cellStyle name="Accent1 7 3" xfId="4767"/>
    <cellStyle name="Accent1 7 3 2" xfId="4768"/>
    <cellStyle name="Accent1 8" xfId="4769"/>
    <cellStyle name="Accent1 8 2" xfId="4770"/>
    <cellStyle name="Accent1 9" xfId="4771"/>
    <cellStyle name="Accent1 9 2" xfId="4772"/>
    <cellStyle name="Accent2 10" xfId="4773"/>
    <cellStyle name="Accent2 2" xfId="4774"/>
    <cellStyle name="Accent2 2 2" xfId="4775"/>
    <cellStyle name="Accent2 2 2 2" xfId="4776"/>
    <cellStyle name="Accent2 2 3" xfId="4777"/>
    <cellStyle name="Accent2 2 3 2" xfId="4778"/>
    <cellStyle name="Accent2 2 4" xfId="4779"/>
    <cellStyle name="Accent2 2 5" xfId="4780"/>
    <cellStyle name="Accent2 2 6" xfId="4781"/>
    <cellStyle name="Accent2 2 7" xfId="4782"/>
    <cellStyle name="Accent2 2 8" xfId="4783"/>
    <cellStyle name="Accent2 2 9" xfId="4784"/>
    <cellStyle name="Accent2 3" xfId="4785"/>
    <cellStyle name="Accent2 3 2" xfId="4786"/>
    <cellStyle name="Accent2 3 2 2" xfId="4787"/>
    <cellStyle name="Accent2 3 3" xfId="4788"/>
    <cellStyle name="Accent2 3 3 2" xfId="4789"/>
    <cellStyle name="Accent2 3 4" xfId="4790"/>
    <cellStyle name="Accent2 3 5" xfId="4791"/>
    <cellStyle name="Accent2 3 6" xfId="4792"/>
    <cellStyle name="Accent2 3 7" xfId="4793"/>
    <cellStyle name="Accent2 3 8" xfId="4794"/>
    <cellStyle name="Accent2 3 9" xfId="4795"/>
    <cellStyle name="Accent2 4" xfId="4796"/>
    <cellStyle name="Accent2 4 2" xfId="4797"/>
    <cellStyle name="Accent2 4 2 2" xfId="4798"/>
    <cellStyle name="Accent2 4 3" xfId="4799"/>
    <cellStyle name="Accent2 4 3 2" xfId="4800"/>
    <cellStyle name="Accent2 4 4" xfId="4801"/>
    <cellStyle name="Accent2 4 5" xfId="4802"/>
    <cellStyle name="Accent2 4 6" xfId="4803"/>
    <cellStyle name="Accent2 4 7" xfId="4804"/>
    <cellStyle name="Accent2 4 8" xfId="4805"/>
    <cellStyle name="Accent2 4 9" xfId="4806"/>
    <cellStyle name="Accent2 5" xfId="4807"/>
    <cellStyle name="Accent2 5 2" xfId="4808"/>
    <cellStyle name="Accent2 5 2 2" xfId="4809"/>
    <cellStyle name="Accent2 5 3" xfId="4810"/>
    <cellStyle name="Accent2 5 3 2" xfId="4811"/>
    <cellStyle name="Accent2 5 4" xfId="4812"/>
    <cellStyle name="Accent2 5 5" xfId="4813"/>
    <cellStyle name="Accent2 5 6" xfId="4814"/>
    <cellStyle name="Accent2 5 7" xfId="4815"/>
    <cellStyle name="Accent2 5 8" xfId="4816"/>
    <cellStyle name="Accent2 5 9" xfId="4817"/>
    <cellStyle name="Accent2 6" xfId="4818"/>
    <cellStyle name="Accent2 7" xfId="4819"/>
    <cellStyle name="Accent2 7 2" xfId="4820"/>
    <cellStyle name="Accent2 7 2 2" xfId="4821"/>
    <cellStyle name="Accent2 7 3" xfId="4822"/>
    <cellStyle name="Accent2 7 3 2" xfId="4823"/>
    <cellStyle name="Accent2 8" xfId="4824"/>
    <cellStyle name="Accent2 8 2" xfId="4825"/>
    <cellStyle name="Accent2 9" xfId="4826"/>
    <cellStyle name="Accent2 9 2" xfId="4827"/>
    <cellStyle name="Accent3 10" xfId="4828"/>
    <cellStyle name="Accent3 2" xfId="4829"/>
    <cellStyle name="Accent3 2 2" xfId="4830"/>
    <cellStyle name="Accent3 2 2 2" xfId="4831"/>
    <cellStyle name="Accent3 2 3" xfId="4832"/>
    <cellStyle name="Accent3 2 3 2" xfId="4833"/>
    <cellStyle name="Accent3 2 4" xfId="4834"/>
    <cellStyle name="Accent3 2 5" xfId="4835"/>
    <cellStyle name="Accent3 2 6" xfId="4836"/>
    <cellStyle name="Accent3 2 7" xfId="4837"/>
    <cellStyle name="Accent3 2 8" xfId="4838"/>
    <cellStyle name="Accent3 2 9" xfId="4839"/>
    <cellStyle name="Accent3 3" xfId="4840"/>
    <cellStyle name="Accent3 3 2" xfId="4841"/>
    <cellStyle name="Accent3 3 2 2" xfId="4842"/>
    <cellStyle name="Accent3 3 3" xfId="4843"/>
    <cellStyle name="Accent3 3 3 2" xfId="4844"/>
    <cellStyle name="Accent3 3 4" xfId="4845"/>
    <cellStyle name="Accent3 3 5" xfId="4846"/>
    <cellStyle name="Accent3 3 6" xfId="4847"/>
    <cellStyle name="Accent3 3 7" xfId="4848"/>
    <cellStyle name="Accent3 3 8" xfId="4849"/>
    <cellStyle name="Accent3 3 9" xfId="4850"/>
    <cellStyle name="Accent3 4" xfId="4851"/>
    <cellStyle name="Accent3 4 2" xfId="4852"/>
    <cellStyle name="Accent3 4 2 2" xfId="4853"/>
    <cellStyle name="Accent3 4 3" xfId="4854"/>
    <cellStyle name="Accent3 4 3 2" xfId="4855"/>
    <cellStyle name="Accent3 4 4" xfId="4856"/>
    <cellStyle name="Accent3 4 5" xfId="4857"/>
    <cellStyle name="Accent3 4 6" xfId="4858"/>
    <cellStyle name="Accent3 4 7" xfId="4859"/>
    <cellStyle name="Accent3 4 8" xfId="4860"/>
    <cellStyle name="Accent3 4 9" xfId="4861"/>
    <cellStyle name="Accent3 5" xfId="4862"/>
    <cellStyle name="Accent3 5 2" xfId="4863"/>
    <cellStyle name="Accent3 5 2 2" xfId="4864"/>
    <cellStyle name="Accent3 5 3" xfId="4865"/>
    <cellStyle name="Accent3 5 3 2" xfId="4866"/>
    <cellStyle name="Accent3 5 4" xfId="4867"/>
    <cellStyle name="Accent3 5 5" xfId="4868"/>
    <cellStyle name="Accent3 5 6" xfId="4869"/>
    <cellStyle name="Accent3 5 7" xfId="4870"/>
    <cellStyle name="Accent3 5 8" xfId="4871"/>
    <cellStyle name="Accent3 5 9" xfId="4872"/>
    <cellStyle name="Accent3 6" xfId="4873"/>
    <cellStyle name="Accent3 7" xfId="4874"/>
    <cellStyle name="Accent3 7 2" xfId="4875"/>
    <cellStyle name="Accent3 7 2 2" xfId="4876"/>
    <cellStyle name="Accent3 7 3" xfId="4877"/>
    <cellStyle name="Accent3 7 3 2" xfId="4878"/>
    <cellStyle name="Accent3 8" xfId="4879"/>
    <cellStyle name="Accent3 8 2" xfId="4880"/>
    <cellStyle name="Accent3 9" xfId="4881"/>
    <cellStyle name="Accent3 9 2" xfId="4882"/>
    <cellStyle name="Accent4 10" xfId="4883"/>
    <cellStyle name="Accent4 2" xfId="4884"/>
    <cellStyle name="Accent4 2 2" xfId="4885"/>
    <cellStyle name="Accent4 2 2 2" xfId="4886"/>
    <cellStyle name="Accent4 2 3" xfId="4887"/>
    <cellStyle name="Accent4 2 3 2" xfId="4888"/>
    <cellStyle name="Accent4 2 4" xfId="4889"/>
    <cellStyle name="Accent4 2 5" xfId="4890"/>
    <cellStyle name="Accent4 2 6" xfId="4891"/>
    <cellStyle name="Accent4 2 7" xfId="4892"/>
    <cellStyle name="Accent4 2 8" xfId="4893"/>
    <cellStyle name="Accent4 2 9" xfId="4894"/>
    <cellStyle name="Accent4 3" xfId="4895"/>
    <cellStyle name="Accent4 3 2" xfId="4896"/>
    <cellStyle name="Accent4 3 2 2" xfId="4897"/>
    <cellStyle name="Accent4 3 3" xfId="4898"/>
    <cellStyle name="Accent4 3 3 2" xfId="4899"/>
    <cellStyle name="Accent4 3 4" xfId="4900"/>
    <cellStyle name="Accent4 3 5" xfId="4901"/>
    <cellStyle name="Accent4 3 6" xfId="4902"/>
    <cellStyle name="Accent4 3 7" xfId="4903"/>
    <cellStyle name="Accent4 3 8" xfId="4904"/>
    <cellStyle name="Accent4 3 9" xfId="4905"/>
    <cellStyle name="Accent4 4" xfId="4906"/>
    <cellStyle name="Accent4 4 2" xfId="4907"/>
    <cellStyle name="Accent4 4 2 2" xfId="4908"/>
    <cellStyle name="Accent4 4 3" xfId="4909"/>
    <cellStyle name="Accent4 4 3 2" xfId="4910"/>
    <cellStyle name="Accent4 4 4" xfId="4911"/>
    <cellStyle name="Accent4 4 5" xfId="4912"/>
    <cellStyle name="Accent4 4 6" xfId="4913"/>
    <cellStyle name="Accent4 4 7" xfId="4914"/>
    <cellStyle name="Accent4 4 8" xfId="4915"/>
    <cellStyle name="Accent4 4 9" xfId="4916"/>
    <cellStyle name="Accent4 5" xfId="4917"/>
    <cellStyle name="Accent4 5 2" xfId="4918"/>
    <cellStyle name="Accent4 5 2 2" xfId="4919"/>
    <cellStyle name="Accent4 5 3" xfId="4920"/>
    <cellStyle name="Accent4 5 3 2" xfId="4921"/>
    <cellStyle name="Accent4 5 4" xfId="4922"/>
    <cellStyle name="Accent4 5 5" xfId="4923"/>
    <cellStyle name="Accent4 5 6" xfId="4924"/>
    <cellStyle name="Accent4 5 7" xfId="4925"/>
    <cellStyle name="Accent4 5 8" xfId="4926"/>
    <cellStyle name="Accent4 5 9" xfId="4927"/>
    <cellStyle name="Accent4 6" xfId="4928"/>
    <cellStyle name="Accent4 7" xfId="4929"/>
    <cellStyle name="Accent4 7 2" xfId="4930"/>
    <cellStyle name="Accent4 7 2 2" xfId="4931"/>
    <cellStyle name="Accent4 7 3" xfId="4932"/>
    <cellStyle name="Accent4 7 3 2" xfId="4933"/>
    <cellStyle name="Accent4 8" xfId="4934"/>
    <cellStyle name="Accent4 8 2" xfId="4935"/>
    <cellStyle name="Accent4 9" xfId="4936"/>
    <cellStyle name="Accent4 9 2" xfId="4937"/>
    <cellStyle name="Accent5 10" xfId="4938"/>
    <cellStyle name="Accent5 2" xfId="4939"/>
    <cellStyle name="Accent5 2 2" xfId="4940"/>
    <cellStyle name="Accent5 2 2 2" xfId="4941"/>
    <cellStyle name="Accent5 2 3" xfId="4942"/>
    <cellStyle name="Accent5 2 3 2" xfId="4943"/>
    <cellStyle name="Accent5 2 4" xfId="4944"/>
    <cellStyle name="Accent5 2 5" xfId="4945"/>
    <cellStyle name="Accent5 2 6" xfId="4946"/>
    <cellStyle name="Accent5 2 7" xfId="4947"/>
    <cellStyle name="Accent5 2 8" xfId="4948"/>
    <cellStyle name="Accent5 2 9" xfId="4949"/>
    <cellStyle name="Accent5 3" xfId="4950"/>
    <cellStyle name="Accent5 3 2" xfId="4951"/>
    <cellStyle name="Accent5 3 2 2" xfId="4952"/>
    <cellStyle name="Accent5 3 3" xfId="4953"/>
    <cellStyle name="Accent5 3 3 2" xfId="4954"/>
    <cellStyle name="Accent5 3 4" xfId="4955"/>
    <cellStyle name="Accent5 3 5" xfId="4956"/>
    <cellStyle name="Accent5 3 6" xfId="4957"/>
    <cellStyle name="Accent5 3 7" xfId="4958"/>
    <cellStyle name="Accent5 3 8" xfId="4959"/>
    <cellStyle name="Accent5 3 9" xfId="4960"/>
    <cellStyle name="Accent5 4" xfId="4961"/>
    <cellStyle name="Accent5 4 2" xfId="4962"/>
    <cellStyle name="Accent5 4 2 2" xfId="4963"/>
    <cellStyle name="Accent5 4 3" xfId="4964"/>
    <cellStyle name="Accent5 4 3 2" xfId="4965"/>
    <cellStyle name="Accent5 4 4" xfId="4966"/>
    <cellStyle name="Accent5 4 5" xfId="4967"/>
    <cellStyle name="Accent5 4 6" xfId="4968"/>
    <cellStyle name="Accent5 4 7" xfId="4969"/>
    <cellStyle name="Accent5 4 8" xfId="4970"/>
    <cellStyle name="Accent5 4 9" xfId="4971"/>
    <cellStyle name="Accent5 5" xfId="4972"/>
    <cellStyle name="Accent5 5 2" xfId="4973"/>
    <cellStyle name="Accent5 5 2 2" xfId="4974"/>
    <cellStyle name="Accent5 5 3" xfId="4975"/>
    <cellStyle name="Accent5 5 3 2" xfId="4976"/>
    <cellStyle name="Accent5 5 4" xfId="4977"/>
    <cellStyle name="Accent5 5 5" xfId="4978"/>
    <cellStyle name="Accent5 5 6" xfId="4979"/>
    <cellStyle name="Accent5 5 7" xfId="4980"/>
    <cellStyle name="Accent5 5 8" xfId="4981"/>
    <cellStyle name="Accent5 5 9" xfId="4982"/>
    <cellStyle name="Accent5 6" xfId="4983"/>
    <cellStyle name="Accent5 7" xfId="4984"/>
    <cellStyle name="Accent5 7 2" xfId="4985"/>
    <cellStyle name="Accent5 7 2 2" xfId="4986"/>
    <cellStyle name="Accent5 7 3" xfId="4987"/>
    <cellStyle name="Accent5 7 3 2" xfId="4988"/>
    <cellStyle name="Accent5 8" xfId="4989"/>
    <cellStyle name="Accent5 8 2" xfId="4990"/>
    <cellStyle name="Accent5 9" xfId="4991"/>
    <cellStyle name="Accent5 9 2" xfId="4992"/>
    <cellStyle name="Accent6 10" xfId="4993"/>
    <cellStyle name="Accent6 2" xfId="4994"/>
    <cellStyle name="Accent6 2 2" xfId="4995"/>
    <cellStyle name="Accent6 2 2 2" xfId="4996"/>
    <cellStyle name="Accent6 2 3" xfId="4997"/>
    <cellStyle name="Accent6 2 3 2" xfId="4998"/>
    <cellStyle name="Accent6 2 4" xfId="4999"/>
    <cellStyle name="Accent6 2 5" xfId="5000"/>
    <cellStyle name="Accent6 2 6" xfId="5001"/>
    <cellStyle name="Accent6 2 7" xfId="5002"/>
    <cellStyle name="Accent6 2 8" xfId="5003"/>
    <cellStyle name="Accent6 2 9" xfId="5004"/>
    <cellStyle name="Accent6 3" xfId="5005"/>
    <cellStyle name="Accent6 3 2" xfId="5006"/>
    <cellStyle name="Accent6 3 2 2" xfId="5007"/>
    <cellStyle name="Accent6 3 3" xfId="5008"/>
    <cellStyle name="Accent6 3 3 2" xfId="5009"/>
    <cellStyle name="Accent6 3 4" xfId="5010"/>
    <cellStyle name="Accent6 3 5" xfId="5011"/>
    <cellStyle name="Accent6 3 6" xfId="5012"/>
    <cellStyle name="Accent6 3 7" xfId="5013"/>
    <cellStyle name="Accent6 3 8" xfId="5014"/>
    <cellStyle name="Accent6 3 9" xfId="5015"/>
    <cellStyle name="Accent6 4" xfId="5016"/>
    <cellStyle name="Accent6 4 2" xfId="5017"/>
    <cellStyle name="Accent6 4 2 2" xfId="5018"/>
    <cellStyle name="Accent6 4 3" xfId="5019"/>
    <cellStyle name="Accent6 4 3 2" xfId="5020"/>
    <cellStyle name="Accent6 4 4" xfId="5021"/>
    <cellStyle name="Accent6 4 5" xfId="5022"/>
    <cellStyle name="Accent6 4 6" xfId="5023"/>
    <cellStyle name="Accent6 4 7" xfId="5024"/>
    <cellStyle name="Accent6 4 8" xfId="5025"/>
    <cellStyle name="Accent6 4 9" xfId="5026"/>
    <cellStyle name="Accent6 5" xfId="5027"/>
    <cellStyle name="Accent6 5 2" xfId="5028"/>
    <cellStyle name="Accent6 5 2 2" xfId="5029"/>
    <cellStyle name="Accent6 5 3" xfId="5030"/>
    <cellStyle name="Accent6 5 3 2" xfId="5031"/>
    <cellStyle name="Accent6 5 4" xfId="5032"/>
    <cellStyle name="Accent6 5 5" xfId="5033"/>
    <cellStyle name="Accent6 5 6" xfId="5034"/>
    <cellStyle name="Accent6 5 7" xfId="5035"/>
    <cellStyle name="Accent6 5 8" xfId="5036"/>
    <cellStyle name="Accent6 5 9" xfId="5037"/>
    <cellStyle name="Accent6 6" xfId="5038"/>
    <cellStyle name="Accent6 7" xfId="5039"/>
    <cellStyle name="Accent6 7 2" xfId="5040"/>
    <cellStyle name="Accent6 7 2 2" xfId="5041"/>
    <cellStyle name="Accent6 7 3" xfId="5042"/>
    <cellStyle name="Accent6 7 3 2" xfId="5043"/>
    <cellStyle name="Accent6 8" xfId="5044"/>
    <cellStyle name="Accent6 8 2" xfId="5045"/>
    <cellStyle name="Accent6 9" xfId="5046"/>
    <cellStyle name="Accent6 9 2" xfId="5047"/>
    <cellStyle name="Bad 10" xfId="5048"/>
    <cellStyle name="Bad 2" xfId="5049"/>
    <cellStyle name="Bad 2 2" xfId="5050"/>
    <cellStyle name="Bad 2 2 2" xfId="5051"/>
    <cellStyle name="Bad 2 3" xfId="5052"/>
    <cellStyle name="Bad 2 3 2" xfId="5053"/>
    <cellStyle name="Bad 2 4" xfId="5054"/>
    <cellStyle name="Bad 2 5" xfId="5055"/>
    <cellStyle name="Bad 2 6" xfId="5056"/>
    <cellStyle name="Bad 2 7" xfId="5057"/>
    <cellStyle name="Bad 2 8" xfId="5058"/>
    <cellStyle name="Bad 2 9" xfId="5059"/>
    <cellStyle name="Bad 3" xfId="5060"/>
    <cellStyle name="Bad 3 2" xfId="5061"/>
    <cellStyle name="Bad 3 2 2" xfId="5062"/>
    <cellStyle name="Bad 3 3" xfId="5063"/>
    <cellStyle name="Bad 3 3 2" xfId="5064"/>
    <cellStyle name="Bad 3 4" xfId="5065"/>
    <cellStyle name="Bad 3 5" xfId="5066"/>
    <cellStyle name="Bad 3 6" xfId="5067"/>
    <cellStyle name="Bad 3 7" xfId="5068"/>
    <cellStyle name="Bad 3 8" xfId="5069"/>
    <cellStyle name="Bad 3 9" xfId="5070"/>
    <cellStyle name="Bad 4" xfId="5071"/>
    <cellStyle name="Bad 4 2" xfId="5072"/>
    <cellStyle name="Bad 4 2 2" xfId="5073"/>
    <cellStyle name="Bad 4 3" xfId="5074"/>
    <cellStyle name="Bad 4 3 2" xfId="5075"/>
    <cellStyle name="Bad 4 4" xfId="5076"/>
    <cellStyle name="Bad 4 5" xfId="5077"/>
    <cellStyle name="Bad 4 6" xfId="5078"/>
    <cellStyle name="Bad 4 7" xfId="5079"/>
    <cellStyle name="Bad 4 8" xfId="5080"/>
    <cellStyle name="Bad 4 9" xfId="5081"/>
    <cellStyle name="Bad 5" xfId="5082"/>
    <cellStyle name="Bad 5 2" xfId="5083"/>
    <cellStyle name="Bad 5 2 2" xfId="5084"/>
    <cellStyle name="Bad 5 3" xfId="5085"/>
    <cellStyle name="Bad 5 3 2" xfId="5086"/>
    <cellStyle name="Bad 5 4" xfId="5087"/>
    <cellStyle name="Bad 5 5" xfId="5088"/>
    <cellStyle name="Bad 5 6" xfId="5089"/>
    <cellStyle name="Bad 5 7" xfId="5090"/>
    <cellStyle name="Bad 5 8" xfId="5091"/>
    <cellStyle name="Bad 5 9" xfId="5092"/>
    <cellStyle name="Bad 6" xfId="5093"/>
    <cellStyle name="Bad 7" xfId="5094"/>
    <cellStyle name="Bad 7 2" xfId="5095"/>
    <cellStyle name="Bad 7 2 2" xfId="5096"/>
    <cellStyle name="Bad 7 3" xfId="5097"/>
    <cellStyle name="Bad 7 3 2" xfId="5098"/>
    <cellStyle name="Bad 8" xfId="5099"/>
    <cellStyle name="Bad 8 2" xfId="5100"/>
    <cellStyle name="Bad 9" xfId="5101"/>
    <cellStyle name="Bad 9 2" xfId="5102"/>
    <cellStyle name="Bold/Border" xfId="5103"/>
    <cellStyle name="Bullet" xfId="5104"/>
    <cellStyle name="Calc Currency (0)" xfId="5105"/>
    <cellStyle name="Calc Currency (0) 2" xfId="5106"/>
    <cellStyle name="Calc Currency (0) 3" xfId="5107"/>
    <cellStyle name="Calc Currency (0) 4" xfId="5108"/>
    <cellStyle name="Calc Currency (0)_Accounts - 17 Feb" xfId="5109"/>
    <cellStyle name="Calc Currency (2)" xfId="5110"/>
    <cellStyle name="Calc Currency (2) 10" xfId="5111"/>
    <cellStyle name="Calc Currency (2) 2" xfId="5112"/>
    <cellStyle name="Calc Currency (2) 2 2" xfId="5113"/>
    <cellStyle name="Calc Currency (2) 2 3" xfId="5114"/>
    <cellStyle name="Calc Currency (2) 2 4" xfId="5115"/>
    <cellStyle name="Calc Currency (2) 2 5" xfId="5116"/>
    <cellStyle name="Calc Currency (2) 2 6" xfId="5117"/>
    <cellStyle name="Calc Currency (2) 2 7" xfId="5118"/>
    <cellStyle name="Calc Currency (2) 3" xfId="5119"/>
    <cellStyle name="Calc Currency (2) 3 2" xfId="5120"/>
    <cellStyle name="Calc Currency (2) 3 3" xfId="5121"/>
    <cellStyle name="Calc Currency (2) 3 4" xfId="5122"/>
    <cellStyle name="Calc Currency (2) 3 5" xfId="5123"/>
    <cellStyle name="Calc Currency (2) 3 6" xfId="5124"/>
    <cellStyle name="Calc Currency (2) 3 7" xfId="5125"/>
    <cellStyle name="Calc Currency (2) 4" xfId="5126"/>
    <cellStyle name="Calc Currency (2) 4 2" xfId="5127"/>
    <cellStyle name="Calc Currency (2) 4 3" xfId="5128"/>
    <cellStyle name="Calc Currency (2) 4 4" xfId="5129"/>
    <cellStyle name="Calc Currency (2) 4 5" xfId="5130"/>
    <cellStyle name="Calc Currency (2) 4 6" xfId="5131"/>
    <cellStyle name="Calc Currency (2) 4 7" xfId="5132"/>
    <cellStyle name="Calc Currency (2) 5" xfId="5133"/>
    <cellStyle name="Calc Currency (2) 5 2" xfId="5134"/>
    <cellStyle name="Calc Currency (2) 5 3" xfId="5135"/>
    <cellStyle name="Calc Currency (2) 5 4" xfId="5136"/>
    <cellStyle name="Calc Currency (2) 5 5" xfId="5137"/>
    <cellStyle name="Calc Currency (2) 5 6" xfId="5138"/>
    <cellStyle name="Calc Currency (2) 5 7" xfId="5139"/>
    <cellStyle name="Calc Currency (2) 6" xfId="5140"/>
    <cellStyle name="Calc Currency (2) 7" xfId="5141"/>
    <cellStyle name="Calc Currency (2) 8" xfId="5142"/>
    <cellStyle name="Calc Currency (2) 9" xfId="5143"/>
    <cellStyle name="Calc Currency (2)_Copy of Analysis June 2009 audit 11 1111" xfId="5144"/>
    <cellStyle name="Calc Percent (0)" xfId="5145"/>
    <cellStyle name="Calc Percent (0) 10" xfId="5146"/>
    <cellStyle name="Calc Percent (0) 2" xfId="5147"/>
    <cellStyle name="Calc Percent (0) 2 2" xfId="5148"/>
    <cellStyle name="Calc Percent (0) 2 3" xfId="5149"/>
    <cellStyle name="Calc Percent (0) 2 4" xfId="5150"/>
    <cellStyle name="Calc Percent (0) 2 5" xfId="5151"/>
    <cellStyle name="Calc Percent (0) 2 6" xfId="5152"/>
    <cellStyle name="Calc Percent (0) 2 7" xfId="5153"/>
    <cellStyle name="Calc Percent (0) 3" xfId="5154"/>
    <cellStyle name="Calc Percent (0) 3 2" xfId="5155"/>
    <cellStyle name="Calc Percent (0) 3 3" xfId="5156"/>
    <cellStyle name="Calc Percent (0) 3 4" xfId="5157"/>
    <cellStyle name="Calc Percent (0) 3 5" xfId="5158"/>
    <cellStyle name="Calc Percent (0) 3 6" xfId="5159"/>
    <cellStyle name="Calc Percent (0) 3 7" xfId="5160"/>
    <cellStyle name="Calc Percent (0) 4" xfId="5161"/>
    <cellStyle name="Calc Percent (0) 4 2" xfId="5162"/>
    <cellStyle name="Calc Percent (0) 4 3" xfId="5163"/>
    <cellStyle name="Calc Percent (0) 4 4" xfId="5164"/>
    <cellStyle name="Calc Percent (0) 4 5" xfId="5165"/>
    <cellStyle name="Calc Percent (0) 4 6" xfId="5166"/>
    <cellStyle name="Calc Percent (0) 4 7" xfId="5167"/>
    <cellStyle name="Calc Percent (0) 5" xfId="5168"/>
    <cellStyle name="Calc Percent (0) 5 2" xfId="5169"/>
    <cellStyle name="Calc Percent (0) 5 3" xfId="5170"/>
    <cellStyle name="Calc Percent (0) 5 4" xfId="5171"/>
    <cellStyle name="Calc Percent (0) 5 5" xfId="5172"/>
    <cellStyle name="Calc Percent (0) 5 6" xfId="5173"/>
    <cellStyle name="Calc Percent (0) 5 7" xfId="5174"/>
    <cellStyle name="Calc Percent (0) 6" xfId="5175"/>
    <cellStyle name="Calc Percent (0) 7" xfId="5176"/>
    <cellStyle name="Calc Percent (0) 8" xfId="5177"/>
    <cellStyle name="Calc Percent (0) 9" xfId="5178"/>
    <cellStyle name="Calc Percent (0)_Copy of Analysis June 2009 audit 11 1111" xfId="5179"/>
    <cellStyle name="Calc Percent (1)" xfId="5180"/>
    <cellStyle name="Calc Percent (1) 10" xfId="5181"/>
    <cellStyle name="Calc Percent (1) 2" xfId="5182"/>
    <cellStyle name="Calc Percent (1) 2 2" xfId="5183"/>
    <cellStyle name="Calc Percent (1) 2 3" xfId="5184"/>
    <cellStyle name="Calc Percent (1) 2 4" xfId="5185"/>
    <cellStyle name="Calc Percent (1) 2 5" xfId="5186"/>
    <cellStyle name="Calc Percent (1) 2 6" xfId="5187"/>
    <cellStyle name="Calc Percent (1) 2 7" xfId="5188"/>
    <cellStyle name="Calc Percent (1) 3" xfId="5189"/>
    <cellStyle name="Calc Percent (1) 3 2" xfId="5190"/>
    <cellStyle name="Calc Percent (1) 3 3" xfId="5191"/>
    <cellStyle name="Calc Percent (1) 3 4" xfId="5192"/>
    <cellStyle name="Calc Percent (1) 3 5" xfId="5193"/>
    <cellStyle name="Calc Percent (1) 3 6" xfId="5194"/>
    <cellStyle name="Calc Percent (1) 3 7" xfId="5195"/>
    <cellStyle name="Calc Percent (1) 4" xfId="5196"/>
    <cellStyle name="Calc Percent (1) 4 2" xfId="5197"/>
    <cellStyle name="Calc Percent (1) 4 3" xfId="5198"/>
    <cellStyle name="Calc Percent (1) 4 4" xfId="5199"/>
    <cellStyle name="Calc Percent (1) 4 5" xfId="5200"/>
    <cellStyle name="Calc Percent (1) 4 6" xfId="5201"/>
    <cellStyle name="Calc Percent (1) 4 7" xfId="5202"/>
    <cellStyle name="Calc Percent (1) 5" xfId="5203"/>
    <cellStyle name="Calc Percent (1) 5 2" xfId="5204"/>
    <cellStyle name="Calc Percent (1) 5 3" xfId="5205"/>
    <cellStyle name="Calc Percent (1) 5 4" xfId="5206"/>
    <cellStyle name="Calc Percent (1) 5 5" xfId="5207"/>
    <cellStyle name="Calc Percent (1) 5 6" xfId="5208"/>
    <cellStyle name="Calc Percent (1) 5 7" xfId="5209"/>
    <cellStyle name="Calc Percent (1) 6" xfId="5210"/>
    <cellStyle name="Calc Percent (1) 7" xfId="5211"/>
    <cellStyle name="Calc Percent (1) 8" xfId="5212"/>
    <cellStyle name="Calc Percent (1) 9" xfId="5213"/>
    <cellStyle name="Calc Percent (1)_Copy of Analysis June 2009 audit 11 1111" xfId="5214"/>
    <cellStyle name="Calc Percent (2)" xfId="5215"/>
    <cellStyle name="Calc Percent (2) 10" xfId="5216"/>
    <cellStyle name="Calc Percent (2) 2" xfId="5217"/>
    <cellStyle name="Calc Percent (2) 2 2" xfId="5218"/>
    <cellStyle name="Calc Percent (2) 2 3" xfId="5219"/>
    <cellStyle name="Calc Percent (2) 2 4" xfId="5220"/>
    <cellStyle name="Calc Percent (2) 2 5" xfId="5221"/>
    <cellStyle name="Calc Percent (2) 2 6" xfId="5222"/>
    <cellStyle name="Calc Percent (2) 2 7" xfId="5223"/>
    <cellStyle name="Calc Percent (2) 3" xfId="5224"/>
    <cellStyle name="Calc Percent (2) 3 2" xfId="5225"/>
    <cellStyle name="Calc Percent (2) 3 3" xfId="5226"/>
    <cellStyle name="Calc Percent (2) 3 4" xfId="5227"/>
    <cellStyle name="Calc Percent (2) 3 5" xfId="5228"/>
    <cellStyle name="Calc Percent (2) 3 6" xfId="5229"/>
    <cellStyle name="Calc Percent (2) 3 7" xfId="5230"/>
    <cellStyle name="Calc Percent (2) 4" xfId="5231"/>
    <cellStyle name="Calc Percent (2) 4 2" xfId="5232"/>
    <cellStyle name="Calc Percent (2) 4 3" xfId="5233"/>
    <cellStyle name="Calc Percent (2) 4 4" xfId="5234"/>
    <cellStyle name="Calc Percent (2) 4 5" xfId="5235"/>
    <cellStyle name="Calc Percent (2) 4 6" xfId="5236"/>
    <cellStyle name="Calc Percent (2) 4 7" xfId="5237"/>
    <cellStyle name="Calc Percent (2) 5" xfId="5238"/>
    <cellStyle name="Calc Percent (2) 5 2" xfId="5239"/>
    <cellStyle name="Calc Percent (2) 5 3" xfId="5240"/>
    <cellStyle name="Calc Percent (2) 5 4" xfId="5241"/>
    <cellStyle name="Calc Percent (2) 5 5" xfId="5242"/>
    <cellStyle name="Calc Percent (2) 5 6" xfId="5243"/>
    <cellStyle name="Calc Percent (2) 5 7" xfId="5244"/>
    <cellStyle name="Calc Percent (2) 6" xfId="5245"/>
    <cellStyle name="Calc Percent (2) 7" xfId="5246"/>
    <cellStyle name="Calc Percent (2) 8" xfId="5247"/>
    <cellStyle name="Calc Percent (2) 9" xfId="5248"/>
    <cellStyle name="Calc Percent (2)_Copy of Analysis June 2009 audit 11 1111" xfId="5249"/>
    <cellStyle name="Calc Units (0)" xfId="5250"/>
    <cellStyle name="Calc Units (0) 2" xfId="5251"/>
    <cellStyle name="Calc Units (0) 3" xfId="5252"/>
    <cellStyle name="Calc Units (0) 4" xfId="5253"/>
    <cellStyle name="Calc Units (0)_Accounts - 17 Feb" xfId="5254"/>
    <cellStyle name="Calc Units (1)" xfId="5255"/>
    <cellStyle name="Calc Units (1) 10" xfId="5256"/>
    <cellStyle name="Calc Units (1) 2" xfId="5257"/>
    <cellStyle name="Calc Units (1) 2 2" xfId="5258"/>
    <cellStyle name="Calc Units (1) 2 3" xfId="5259"/>
    <cellStyle name="Calc Units (1) 2 4" xfId="5260"/>
    <cellStyle name="Calc Units (1) 2 5" xfId="5261"/>
    <cellStyle name="Calc Units (1) 2 6" xfId="5262"/>
    <cellStyle name="Calc Units (1) 2 7" xfId="5263"/>
    <cellStyle name="Calc Units (1) 3" xfId="5264"/>
    <cellStyle name="Calc Units (1) 3 2" xfId="5265"/>
    <cellStyle name="Calc Units (1) 3 3" xfId="5266"/>
    <cellStyle name="Calc Units (1) 3 4" xfId="5267"/>
    <cellStyle name="Calc Units (1) 3 5" xfId="5268"/>
    <cellStyle name="Calc Units (1) 3 6" xfId="5269"/>
    <cellStyle name="Calc Units (1) 3 7" xfId="5270"/>
    <cellStyle name="Calc Units (1) 4" xfId="5271"/>
    <cellStyle name="Calc Units (1) 4 2" xfId="5272"/>
    <cellStyle name="Calc Units (1) 4 3" xfId="5273"/>
    <cellStyle name="Calc Units (1) 4 4" xfId="5274"/>
    <cellStyle name="Calc Units (1) 4 5" xfId="5275"/>
    <cellStyle name="Calc Units (1) 4 6" xfId="5276"/>
    <cellStyle name="Calc Units (1) 4 7" xfId="5277"/>
    <cellStyle name="Calc Units (1) 5" xfId="5278"/>
    <cellStyle name="Calc Units (1) 5 2" xfId="5279"/>
    <cellStyle name="Calc Units (1) 5 3" xfId="5280"/>
    <cellStyle name="Calc Units (1) 5 4" xfId="5281"/>
    <cellStyle name="Calc Units (1) 5 5" xfId="5282"/>
    <cellStyle name="Calc Units (1) 5 6" xfId="5283"/>
    <cellStyle name="Calc Units (1) 5 7" xfId="5284"/>
    <cellStyle name="Calc Units (1) 6" xfId="5285"/>
    <cellStyle name="Calc Units (1) 7" xfId="5286"/>
    <cellStyle name="Calc Units (1) 8" xfId="5287"/>
    <cellStyle name="Calc Units (1) 9" xfId="5288"/>
    <cellStyle name="Calc Units (1)_Copy of Analysis June 2009 audit 11 1111" xfId="5289"/>
    <cellStyle name="Calc Units (2)" xfId="5290"/>
    <cellStyle name="Calc Units (2) 10" xfId="5291"/>
    <cellStyle name="Calc Units (2) 2" xfId="5292"/>
    <cellStyle name="Calc Units (2) 2 2" xfId="5293"/>
    <cellStyle name="Calc Units (2) 2 3" xfId="5294"/>
    <cellStyle name="Calc Units (2) 2 4" xfId="5295"/>
    <cellStyle name="Calc Units (2) 2 5" xfId="5296"/>
    <cellStyle name="Calc Units (2) 2 6" xfId="5297"/>
    <cellStyle name="Calc Units (2) 2 7" xfId="5298"/>
    <cellStyle name="Calc Units (2) 3" xfId="5299"/>
    <cellStyle name="Calc Units (2) 3 2" xfId="5300"/>
    <cellStyle name="Calc Units (2) 3 3" xfId="5301"/>
    <cellStyle name="Calc Units (2) 3 4" xfId="5302"/>
    <cellStyle name="Calc Units (2) 3 5" xfId="5303"/>
    <cellStyle name="Calc Units (2) 3 6" xfId="5304"/>
    <cellStyle name="Calc Units (2) 3 7" xfId="5305"/>
    <cellStyle name="Calc Units (2) 4" xfId="5306"/>
    <cellStyle name="Calc Units (2) 4 2" xfId="5307"/>
    <cellStyle name="Calc Units (2) 4 3" xfId="5308"/>
    <cellStyle name="Calc Units (2) 4 4" xfId="5309"/>
    <cellStyle name="Calc Units (2) 4 5" xfId="5310"/>
    <cellStyle name="Calc Units (2) 4 6" xfId="5311"/>
    <cellStyle name="Calc Units (2) 4 7" xfId="5312"/>
    <cellStyle name="Calc Units (2) 5" xfId="5313"/>
    <cellStyle name="Calc Units (2) 5 2" xfId="5314"/>
    <cellStyle name="Calc Units (2) 5 3" xfId="5315"/>
    <cellStyle name="Calc Units (2) 5 4" xfId="5316"/>
    <cellStyle name="Calc Units (2) 5 5" xfId="5317"/>
    <cellStyle name="Calc Units (2) 5 6" xfId="5318"/>
    <cellStyle name="Calc Units (2) 5 7" xfId="5319"/>
    <cellStyle name="Calc Units (2) 6" xfId="5320"/>
    <cellStyle name="Calc Units (2) 7" xfId="5321"/>
    <cellStyle name="Calc Units (2) 8" xfId="5322"/>
    <cellStyle name="Calc Units (2) 9" xfId="5323"/>
    <cellStyle name="Calc Units (2)_Copy of Analysis June 2009 audit 11 1111" xfId="5324"/>
    <cellStyle name="Calculation 10" xfId="5325"/>
    <cellStyle name="Calculation 2" xfId="5326"/>
    <cellStyle name="Calculation 2 2" xfId="5327"/>
    <cellStyle name="Calculation 2 2 2" xfId="5328"/>
    <cellStyle name="Calculation 2 2 3" xfId="5329"/>
    <cellStyle name="Calculation 2 2 4" xfId="5330"/>
    <cellStyle name="Calculation 2 2 5" xfId="5331"/>
    <cellStyle name="Calculation 2 2 6" xfId="5332"/>
    <cellStyle name="Calculation 2 2 7" xfId="5333"/>
    <cellStyle name="Calculation 2 3" xfId="5334"/>
    <cellStyle name="Calculation 2 3 2" xfId="5335"/>
    <cellStyle name="Calculation 2 3 3" xfId="5336"/>
    <cellStyle name="Calculation 2 3 4" xfId="5337"/>
    <cellStyle name="Calculation 2 3 5" xfId="5338"/>
    <cellStyle name="Calculation 2 3 6" xfId="5339"/>
    <cellStyle name="Calculation 2 3 7" xfId="5340"/>
    <cellStyle name="Calculation 2 4" xfId="5341"/>
    <cellStyle name="Calculation 2 4 2" xfId="5342"/>
    <cellStyle name="Calculation 2 4 3" xfId="5343"/>
    <cellStyle name="Calculation 2 4 4" xfId="5344"/>
    <cellStyle name="Calculation 2 4 5" xfId="5345"/>
    <cellStyle name="Calculation 2 4 6" xfId="5346"/>
    <cellStyle name="Calculation 2 5" xfId="5347"/>
    <cellStyle name="Calculation 2 5 2" xfId="5348"/>
    <cellStyle name="Calculation 2 5 3" xfId="5349"/>
    <cellStyle name="Calculation 2 5 4" xfId="5350"/>
    <cellStyle name="Calculation 2 5 5" xfId="5351"/>
    <cellStyle name="Calculation 2 5 6" xfId="5352"/>
    <cellStyle name="Calculation 2 6" xfId="5353"/>
    <cellStyle name="Calculation 2 6 2" xfId="5354"/>
    <cellStyle name="Calculation 2 6 3" xfId="5355"/>
    <cellStyle name="Calculation 2 6 4" xfId="5356"/>
    <cellStyle name="Calculation 2 6 5" xfId="5357"/>
    <cellStyle name="Calculation 2 6 6" xfId="5358"/>
    <cellStyle name="Calculation 2 7" xfId="5359"/>
    <cellStyle name="Calculation 2 7 2" xfId="5360"/>
    <cellStyle name="Calculation 2 7 3" xfId="5361"/>
    <cellStyle name="Calculation 2 7 4" xfId="5362"/>
    <cellStyle name="Calculation 2 7 5" xfId="5363"/>
    <cellStyle name="Calculation 2 7 6" xfId="5364"/>
    <cellStyle name="Calculation 2 8" xfId="5365"/>
    <cellStyle name="Calculation 2 8 2" xfId="5366"/>
    <cellStyle name="Calculation 2 8 3" xfId="5367"/>
    <cellStyle name="Calculation 2 8 4" xfId="5368"/>
    <cellStyle name="Calculation 2 8 5" xfId="5369"/>
    <cellStyle name="Calculation 2 8 6" xfId="5370"/>
    <cellStyle name="Calculation 2 9" xfId="5371"/>
    <cellStyle name="Calculation 2 9 2" xfId="5372"/>
    <cellStyle name="Calculation 2 9 3" xfId="5373"/>
    <cellStyle name="Calculation 2 9 4" xfId="5374"/>
    <cellStyle name="Calculation 2 9 5" xfId="5375"/>
    <cellStyle name="Calculation 2 9 6" xfId="5376"/>
    <cellStyle name="Calculation 2_Copy of Analysis June 2009 audit 11 1111" xfId="5377"/>
    <cellStyle name="Calculation 3" xfId="5378"/>
    <cellStyle name="Calculation 3 2" xfId="5379"/>
    <cellStyle name="Calculation 3 2 2" xfId="5380"/>
    <cellStyle name="Calculation 3 2 3" xfId="5381"/>
    <cellStyle name="Calculation 3 2 4" xfId="5382"/>
    <cellStyle name="Calculation 3 2 5" xfId="5383"/>
    <cellStyle name="Calculation 3 2 6" xfId="5384"/>
    <cellStyle name="Calculation 3 2 7" xfId="5385"/>
    <cellStyle name="Calculation 3 3" xfId="5386"/>
    <cellStyle name="Calculation 3 3 2" xfId="5387"/>
    <cellStyle name="Calculation 3 3 3" xfId="5388"/>
    <cellStyle name="Calculation 3 3 4" xfId="5389"/>
    <cellStyle name="Calculation 3 3 5" xfId="5390"/>
    <cellStyle name="Calculation 3 3 6" xfId="5391"/>
    <cellStyle name="Calculation 3 3 7" xfId="5392"/>
    <cellStyle name="Calculation 3 4" xfId="5393"/>
    <cellStyle name="Calculation 3 4 2" xfId="5394"/>
    <cellStyle name="Calculation 3 4 3" xfId="5395"/>
    <cellStyle name="Calculation 3 4 4" xfId="5396"/>
    <cellStyle name="Calculation 3 4 5" xfId="5397"/>
    <cellStyle name="Calculation 3 4 6" xfId="5398"/>
    <cellStyle name="Calculation 3 5" xfId="5399"/>
    <cellStyle name="Calculation 3 5 2" xfId="5400"/>
    <cellStyle name="Calculation 3 5 3" xfId="5401"/>
    <cellStyle name="Calculation 3 5 4" xfId="5402"/>
    <cellStyle name="Calculation 3 5 5" xfId="5403"/>
    <cellStyle name="Calculation 3 5 6" xfId="5404"/>
    <cellStyle name="Calculation 3 6" xfId="5405"/>
    <cellStyle name="Calculation 3 6 2" xfId="5406"/>
    <cellStyle name="Calculation 3 6 3" xfId="5407"/>
    <cellStyle name="Calculation 3 6 4" xfId="5408"/>
    <cellStyle name="Calculation 3 6 5" xfId="5409"/>
    <cellStyle name="Calculation 3 6 6" xfId="5410"/>
    <cellStyle name="Calculation 3 7" xfId="5411"/>
    <cellStyle name="Calculation 3 7 2" xfId="5412"/>
    <cellStyle name="Calculation 3 7 3" xfId="5413"/>
    <cellStyle name="Calculation 3 7 4" xfId="5414"/>
    <cellStyle name="Calculation 3 7 5" xfId="5415"/>
    <cellStyle name="Calculation 3 7 6" xfId="5416"/>
    <cellStyle name="Calculation 3 8" xfId="5417"/>
    <cellStyle name="Calculation 3 8 2" xfId="5418"/>
    <cellStyle name="Calculation 3 8 3" xfId="5419"/>
    <cellStyle name="Calculation 3 8 4" xfId="5420"/>
    <cellStyle name="Calculation 3 8 5" xfId="5421"/>
    <cellStyle name="Calculation 3 8 6" xfId="5422"/>
    <cellStyle name="Calculation 3 9" xfId="5423"/>
    <cellStyle name="Calculation 3 9 2" xfId="5424"/>
    <cellStyle name="Calculation 3 9 3" xfId="5425"/>
    <cellStyle name="Calculation 3 9 4" xfId="5426"/>
    <cellStyle name="Calculation 3 9 5" xfId="5427"/>
    <cellStyle name="Calculation 3 9 6" xfId="5428"/>
    <cellStyle name="Calculation 3_Copy of Analysis June 2009 audit 11 1111" xfId="5429"/>
    <cellStyle name="Calculation 4" xfId="5430"/>
    <cellStyle name="Calculation 4 2" xfId="5431"/>
    <cellStyle name="Calculation 4 2 2" xfId="5432"/>
    <cellStyle name="Calculation 4 2 3" xfId="5433"/>
    <cellStyle name="Calculation 4 2 4" xfId="5434"/>
    <cellStyle name="Calculation 4 2 5" xfId="5435"/>
    <cellStyle name="Calculation 4 2 6" xfId="5436"/>
    <cellStyle name="Calculation 4 2 7" xfId="5437"/>
    <cellStyle name="Calculation 4 3" xfId="5438"/>
    <cellStyle name="Calculation 4 3 2" xfId="5439"/>
    <cellStyle name="Calculation 4 3 3" xfId="5440"/>
    <cellStyle name="Calculation 4 3 4" xfId="5441"/>
    <cellStyle name="Calculation 4 3 5" xfId="5442"/>
    <cellStyle name="Calculation 4 3 6" xfId="5443"/>
    <cellStyle name="Calculation 4 3 7" xfId="5444"/>
    <cellStyle name="Calculation 4 4" xfId="5445"/>
    <cellStyle name="Calculation 4 4 2" xfId="5446"/>
    <cellStyle name="Calculation 4 4 3" xfId="5447"/>
    <cellStyle name="Calculation 4 4 4" xfId="5448"/>
    <cellStyle name="Calculation 4 4 5" xfId="5449"/>
    <cellStyle name="Calculation 4 4 6" xfId="5450"/>
    <cellStyle name="Calculation 4 5" xfId="5451"/>
    <cellStyle name="Calculation 4 5 2" xfId="5452"/>
    <cellStyle name="Calculation 4 5 3" xfId="5453"/>
    <cellStyle name="Calculation 4 5 4" xfId="5454"/>
    <cellStyle name="Calculation 4 5 5" xfId="5455"/>
    <cellStyle name="Calculation 4 5 6" xfId="5456"/>
    <cellStyle name="Calculation 4 6" xfId="5457"/>
    <cellStyle name="Calculation 4 6 2" xfId="5458"/>
    <cellStyle name="Calculation 4 6 3" xfId="5459"/>
    <cellStyle name="Calculation 4 6 4" xfId="5460"/>
    <cellStyle name="Calculation 4 6 5" xfId="5461"/>
    <cellStyle name="Calculation 4 6 6" xfId="5462"/>
    <cellStyle name="Calculation 4 7" xfId="5463"/>
    <cellStyle name="Calculation 4 7 2" xfId="5464"/>
    <cellStyle name="Calculation 4 7 3" xfId="5465"/>
    <cellStyle name="Calculation 4 7 4" xfId="5466"/>
    <cellStyle name="Calculation 4 7 5" xfId="5467"/>
    <cellStyle name="Calculation 4 7 6" xfId="5468"/>
    <cellStyle name="Calculation 4 8" xfId="5469"/>
    <cellStyle name="Calculation 4 8 2" xfId="5470"/>
    <cellStyle name="Calculation 4 8 3" xfId="5471"/>
    <cellStyle name="Calculation 4 8 4" xfId="5472"/>
    <cellStyle name="Calculation 4 8 5" xfId="5473"/>
    <cellStyle name="Calculation 4 8 6" xfId="5474"/>
    <cellStyle name="Calculation 4 9" xfId="5475"/>
    <cellStyle name="Calculation 4 9 2" xfId="5476"/>
    <cellStyle name="Calculation 4 9 3" xfId="5477"/>
    <cellStyle name="Calculation 4 9 4" xfId="5478"/>
    <cellStyle name="Calculation 4 9 5" xfId="5479"/>
    <cellStyle name="Calculation 4 9 6" xfId="5480"/>
    <cellStyle name="Calculation 4_Copy of Analysis June 2009 audit 11 1111" xfId="5481"/>
    <cellStyle name="Calculation 5" xfId="5482"/>
    <cellStyle name="Calculation 5 2" xfId="5483"/>
    <cellStyle name="Calculation 5 2 2" xfId="5484"/>
    <cellStyle name="Calculation 5 2 3" xfId="5485"/>
    <cellStyle name="Calculation 5 2 4" xfId="5486"/>
    <cellStyle name="Calculation 5 2 5" xfId="5487"/>
    <cellStyle name="Calculation 5 2 6" xfId="5488"/>
    <cellStyle name="Calculation 5 2 7" xfId="5489"/>
    <cellStyle name="Calculation 5 3" xfId="5490"/>
    <cellStyle name="Calculation 5 3 2" xfId="5491"/>
    <cellStyle name="Calculation 5 3 3" xfId="5492"/>
    <cellStyle name="Calculation 5 3 4" xfId="5493"/>
    <cellStyle name="Calculation 5 3 5" xfId="5494"/>
    <cellStyle name="Calculation 5 3 6" xfId="5495"/>
    <cellStyle name="Calculation 5 3 7" xfId="5496"/>
    <cellStyle name="Calculation 5 4" xfId="5497"/>
    <cellStyle name="Calculation 5 4 2" xfId="5498"/>
    <cellStyle name="Calculation 5 4 3" xfId="5499"/>
    <cellStyle name="Calculation 5 4 4" xfId="5500"/>
    <cellStyle name="Calculation 5 4 5" xfId="5501"/>
    <cellStyle name="Calculation 5 4 6" xfId="5502"/>
    <cellStyle name="Calculation 5 5" xfId="5503"/>
    <cellStyle name="Calculation 5 5 2" xfId="5504"/>
    <cellStyle name="Calculation 5 5 3" xfId="5505"/>
    <cellStyle name="Calculation 5 5 4" xfId="5506"/>
    <cellStyle name="Calculation 5 5 5" xfId="5507"/>
    <cellStyle name="Calculation 5 5 6" xfId="5508"/>
    <cellStyle name="Calculation 5 6" xfId="5509"/>
    <cellStyle name="Calculation 5 6 2" xfId="5510"/>
    <cellStyle name="Calculation 5 6 3" xfId="5511"/>
    <cellStyle name="Calculation 5 6 4" xfId="5512"/>
    <cellStyle name="Calculation 5 6 5" xfId="5513"/>
    <cellStyle name="Calculation 5 6 6" xfId="5514"/>
    <cellStyle name="Calculation 5 7" xfId="5515"/>
    <cellStyle name="Calculation 5 7 2" xfId="5516"/>
    <cellStyle name="Calculation 5 7 3" xfId="5517"/>
    <cellStyle name="Calculation 5 7 4" xfId="5518"/>
    <cellStyle name="Calculation 5 7 5" xfId="5519"/>
    <cellStyle name="Calculation 5 7 6" xfId="5520"/>
    <cellStyle name="Calculation 5 8" xfId="5521"/>
    <cellStyle name="Calculation 5 8 2" xfId="5522"/>
    <cellStyle name="Calculation 5 8 3" xfId="5523"/>
    <cellStyle name="Calculation 5 8 4" xfId="5524"/>
    <cellStyle name="Calculation 5 8 5" xfId="5525"/>
    <cellStyle name="Calculation 5 8 6" xfId="5526"/>
    <cellStyle name="Calculation 5 9" xfId="5527"/>
    <cellStyle name="Calculation 5 9 2" xfId="5528"/>
    <cellStyle name="Calculation 5 9 3" xfId="5529"/>
    <cellStyle name="Calculation 5 9 4" xfId="5530"/>
    <cellStyle name="Calculation 5 9 5" xfId="5531"/>
    <cellStyle name="Calculation 5 9 6" xfId="5532"/>
    <cellStyle name="Calculation 5_Copy of Analysis June 2009 audit 11 1111" xfId="5533"/>
    <cellStyle name="Calculation 6" xfId="5534"/>
    <cellStyle name="Calculation 7" xfId="5535"/>
    <cellStyle name="Calculation 7 2" xfId="5536"/>
    <cellStyle name="Calculation 7 2 2" xfId="5537"/>
    <cellStyle name="Calculation 7 3" xfId="5538"/>
    <cellStyle name="Calculation 7 3 2" xfId="5539"/>
    <cellStyle name="Calculation 7_Copy of Analysis June 2009 audit 11 1111" xfId="5540"/>
    <cellStyle name="Calculation 8" xfId="5541"/>
    <cellStyle name="Calculation 8 2" xfId="5542"/>
    <cellStyle name="Calculation 9" xfId="5543"/>
    <cellStyle name="Calculation 9 2" xfId="5544"/>
    <cellStyle name="Check Cell 10" xfId="5545"/>
    <cellStyle name="Check Cell 2" xfId="5546"/>
    <cellStyle name="Check Cell 2 2" xfId="5547"/>
    <cellStyle name="Check Cell 2 2 2" xfId="5548"/>
    <cellStyle name="Check Cell 2 3" xfId="5549"/>
    <cellStyle name="Check Cell 2 3 2" xfId="5550"/>
    <cellStyle name="Check Cell 2 4" xfId="5551"/>
    <cellStyle name="Check Cell 2 5" xfId="5552"/>
    <cellStyle name="Check Cell 2 6" xfId="5553"/>
    <cellStyle name="Check Cell 2 7" xfId="5554"/>
    <cellStyle name="Check Cell 2 8" xfId="5555"/>
    <cellStyle name="Check Cell 2 9" xfId="5556"/>
    <cellStyle name="Check Cell 2_Copy of Analysis June 2009 audit 11 1111" xfId="5557"/>
    <cellStyle name="Check Cell 3" xfId="5558"/>
    <cellStyle name="Check Cell 3 2" xfId="5559"/>
    <cellStyle name="Check Cell 3 2 2" xfId="5560"/>
    <cellStyle name="Check Cell 3 3" xfId="5561"/>
    <cellStyle name="Check Cell 3 3 2" xfId="5562"/>
    <cellStyle name="Check Cell 3 4" xfId="5563"/>
    <cellStyle name="Check Cell 3 5" xfId="5564"/>
    <cellStyle name="Check Cell 3 6" xfId="5565"/>
    <cellStyle name="Check Cell 3 7" xfId="5566"/>
    <cellStyle name="Check Cell 3 8" xfId="5567"/>
    <cellStyle name="Check Cell 3 9" xfId="5568"/>
    <cellStyle name="Check Cell 3_Copy of Analysis June 2009 audit 11 1111" xfId="5569"/>
    <cellStyle name="Check Cell 4" xfId="5570"/>
    <cellStyle name="Check Cell 4 2" xfId="5571"/>
    <cellStyle name="Check Cell 4 2 2" xfId="5572"/>
    <cellStyle name="Check Cell 4 3" xfId="5573"/>
    <cellStyle name="Check Cell 4 3 2" xfId="5574"/>
    <cellStyle name="Check Cell 4 4" xfId="5575"/>
    <cellStyle name="Check Cell 4 5" xfId="5576"/>
    <cellStyle name="Check Cell 4 6" xfId="5577"/>
    <cellStyle name="Check Cell 4 7" xfId="5578"/>
    <cellStyle name="Check Cell 4 8" xfId="5579"/>
    <cellStyle name="Check Cell 4 9" xfId="5580"/>
    <cellStyle name="Check Cell 4_Copy of Analysis June 2009 audit 11 1111" xfId="5581"/>
    <cellStyle name="Check Cell 5" xfId="5582"/>
    <cellStyle name="Check Cell 5 2" xfId="5583"/>
    <cellStyle name="Check Cell 5 2 2" xfId="5584"/>
    <cellStyle name="Check Cell 5 3" xfId="5585"/>
    <cellStyle name="Check Cell 5 3 2" xfId="5586"/>
    <cellStyle name="Check Cell 5 4" xfId="5587"/>
    <cellStyle name="Check Cell 5 5" xfId="5588"/>
    <cellStyle name="Check Cell 5 6" xfId="5589"/>
    <cellStyle name="Check Cell 5 7" xfId="5590"/>
    <cellStyle name="Check Cell 5 8" xfId="5591"/>
    <cellStyle name="Check Cell 5 9" xfId="5592"/>
    <cellStyle name="Check Cell 5_Copy of Analysis June 2009 audit 11 1111" xfId="5593"/>
    <cellStyle name="Check Cell 6" xfId="5594"/>
    <cellStyle name="Check Cell 7" xfId="5595"/>
    <cellStyle name="Check Cell 7 2" xfId="5596"/>
    <cellStyle name="Check Cell 7 2 2" xfId="5597"/>
    <cellStyle name="Check Cell 7 3" xfId="5598"/>
    <cellStyle name="Check Cell 7 3 2" xfId="5599"/>
    <cellStyle name="Check Cell 7_Copy of Analysis June 2009 audit 11 1111" xfId="5600"/>
    <cellStyle name="Check Cell 8" xfId="5601"/>
    <cellStyle name="Check Cell 8 2" xfId="5602"/>
    <cellStyle name="Check Cell 9" xfId="5603"/>
    <cellStyle name="Check Cell 9 2" xfId="5604"/>
    <cellStyle name="ColHeading" xfId="5605"/>
    <cellStyle name="ColumnHeading" xfId="5606"/>
    <cellStyle name="Comma" xfId="50156" builtinId="3"/>
    <cellStyle name="Comma  - Style1" xfId="5607"/>
    <cellStyle name="Comma [00]" xfId="5608"/>
    <cellStyle name="Comma [00] 2" xfId="5609"/>
    <cellStyle name="Comma [00] 3" xfId="5610"/>
    <cellStyle name="Comma [00] 4" xfId="5611"/>
    <cellStyle name="Comma 10" xfId="5612"/>
    <cellStyle name="Comma 10 10" xfId="5613"/>
    <cellStyle name="Comma 10 10 10" xfId="5614"/>
    <cellStyle name="Comma 10 10 11" xfId="5615"/>
    <cellStyle name="Comma 10 10 12" xfId="5616"/>
    <cellStyle name="Comma 10 10 13" xfId="5617"/>
    <cellStyle name="Comma 10 10 14" xfId="5618"/>
    <cellStyle name="Comma 10 10 2" xfId="5619"/>
    <cellStyle name="Comma 10 10 3" xfId="5620"/>
    <cellStyle name="Comma 10 10 4" xfId="5621"/>
    <cellStyle name="Comma 10 10 5" xfId="5622"/>
    <cellStyle name="Comma 10 10 6" xfId="5623"/>
    <cellStyle name="Comma 10 10 7" xfId="5624"/>
    <cellStyle name="Comma 10 10 8" xfId="5625"/>
    <cellStyle name="Comma 10 10 9" xfId="5626"/>
    <cellStyle name="Comma 10 11" xfId="5627"/>
    <cellStyle name="Comma 10 11 10" xfId="5628"/>
    <cellStyle name="Comma 10 11 11" xfId="5629"/>
    <cellStyle name="Comma 10 11 12" xfId="5630"/>
    <cellStyle name="Comma 10 11 13" xfId="5631"/>
    <cellStyle name="Comma 10 11 14" xfId="5632"/>
    <cellStyle name="Comma 10 11 2" xfId="5633"/>
    <cellStyle name="Comma 10 11 3" xfId="5634"/>
    <cellStyle name="Comma 10 11 4" xfId="5635"/>
    <cellStyle name="Comma 10 11 5" xfId="5636"/>
    <cellStyle name="Comma 10 11 6" xfId="5637"/>
    <cellStyle name="Comma 10 11 7" xfId="5638"/>
    <cellStyle name="Comma 10 11 8" xfId="5639"/>
    <cellStyle name="Comma 10 11 9" xfId="5640"/>
    <cellStyle name="Comma 10 12" xfId="5641"/>
    <cellStyle name="Comma 10 12 10" xfId="5642"/>
    <cellStyle name="Comma 10 12 11" xfId="5643"/>
    <cellStyle name="Comma 10 12 12" xfId="5644"/>
    <cellStyle name="Comma 10 12 13" xfId="5645"/>
    <cellStyle name="Comma 10 12 14" xfId="5646"/>
    <cellStyle name="Comma 10 12 2" xfId="5647"/>
    <cellStyle name="Comma 10 12 3" xfId="5648"/>
    <cellStyle name="Comma 10 12 4" xfId="5649"/>
    <cellStyle name="Comma 10 12 5" xfId="5650"/>
    <cellStyle name="Comma 10 12 6" xfId="5651"/>
    <cellStyle name="Comma 10 12 7" xfId="5652"/>
    <cellStyle name="Comma 10 12 8" xfId="5653"/>
    <cellStyle name="Comma 10 12 9" xfId="5654"/>
    <cellStyle name="Comma 10 13" xfId="5655"/>
    <cellStyle name="Comma 10 13 10" xfId="5656"/>
    <cellStyle name="Comma 10 13 11" xfId="5657"/>
    <cellStyle name="Comma 10 13 12" xfId="5658"/>
    <cellStyle name="Comma 10 13 13" xfId="5659"/>
    <cellStyle name="Comma 10 13 14" xfId="5660"/>
    <cellStyle name="Comma 10 13 2" xfId="5661"/>
    <cellStyle name="Comma 10 13 3" xfId="5662"/>
    <cellStyle name="Comma 10 13 4" xfId="5663"/>
    <cellStyle name="Comma 10 13 5" xfId="5664"/>
    <cellStyle name="Comma 10 13 6" xfId="5665"/>
    <cellStyle name="Comma 10 13 7" xfId="5666"/>
    <cellStyle name="Comma 10 13 8" xfId="5667"/>
    <cellStyle name="Comma 10 13 9" xfId="5668"/>
    <cellStyle name="Comma 10 14" xfId="5669"/>
    <cellStyle name="Comma 10 14 10" xfId="5670"/>
    <cellStyle name="Comma 10 14 11" xfId="5671"/>
    <cellStyle name="Comma 10 14 12" xfId="5672"/>
    <cellStyle name="Comma 10 14 13" xfId="5673"/>
    <cellStyle name="Comma 10 14 14" xfId="5674"/>
    <cellStyle name="Comma 10 14 2" xfId="5675"/>
    <cellStyle name="Comma 10 14 3" xfId="5676"/>
    <cellStyle name="Comma 10 14 4" xfId="5677"/>
    <cellStyle name="Comma 10 14 5" xfId="5678"/>
    <cellStyle name="Comma 10 14 6" xfId="5679"/>
    <cellStyle name="Comma 10 14 7" xfId="5680"/>
    <cellStyle name="Comma 10 14 8" xfId="5681"/>
    <cellStyle name="Comma 10 14 9" xfId="5682"/>
    <cellStyle name="Comma 10 15" xfId="5683"/>
    <cellStyle name="Comma 10 15 10" xfId="5684"/>
    <cellStyle name="Comma 10 15 11" xfId="5685"/>
    <cellStyle name="Comma 10 15 12" xfId="5686"/>
    <cellStyle name="Comma 10 15 13" xfId="5687"/>
    <cellStyle name="Comma 10 15 14" xfId="5688"/>
    <cellStyle name="Comma 10 15 2" xfId="5689"/>
    <cellStyle name="Comma 10 15 3" xfId="5690"/>
    <cellStyle name="Comma 10 15 4" xfId="5691"/>
    <cellStyle name="Comma 10 15 5" xfId="5692"/>
    <cellStyle name="Comma 10 15 6" xfId="5693"/>
    <cellStyle name="Comma 10 15 7" xfId="5694"/>
    <cellStyle name="Comma 10 15 8" xfId="5695"/>
    <cellStyle name="Comma 10 15 9" xfId="5696"/>
    <cellStyle name="Comma 10 16" xfId="5697"/>
    <cellStyle name="Comma 10 16 10" xfId="5698"/>
    <cellStyle name="Comma 10 16 11" xfId="5699"/>
    <cellStyle name="Comma 10 16 12" xfId="5700"/>
    <cellStyle name="Comma 10 16 13" xfId="5701"/>
    <cellStyle name="Comma 10 16 14" xfId="5702"/>
    <cellStyle name="Comma 10 16 2" xfId="5703"/>
    <cellStyle name="Comma 10 16 3" xfId="5704"/>
    <cellStyle name="Comma 10 16 4" xfId="5705"/>
    <cellStyle name="Comma 10 16 5" xfId="5706"/>
    <cellStyle name="Comma 10 16 6" xfId="5707"/>
    <cellStyle name="Comma 10 16 7" xfId="5708"/>
    <cellStyle name="Comma 10 16 8" xfId="5709"/>
    <cellStyle name="Comma 10 16 9" xfId="5710"/>
    <cellStyle name="Comma 10 17" xfId="5711"/>
    <cellStyle name="Comma 10 17 10" xfId="5712"/>
    <cellStyle name="Comma 10 17 11" xfId="5713"/>
    <cellStyle name="Comma 10 17 12" xfId="5714"/>
    <cellStyle name="Comma 10 17 13" xfId="5715"/>
    <cellStyle name="Comma 10 17 14" xfId="5716"/>
    <cellStyle name="Comma 10 17 2" xfId="5717"/>
    <cellStyle name="Comma 10 17 3" xfId="5718"/>
    <cellStyle name="Comma 10 17 4" xfId="5719"/>
    <cellStyle name="Comma 10 17 5" xfId="5720"/>
    <cellStyle name="Comma 10 17 6" xfId="5721"/>
    <cellStyle name="Comma 10 17 7" xfId="5722"/>
    <cellStyle name="Comma 10 17 8" xfId="5723"/>
    <cellStyle name="Comma 10 17 9" xfId="5724"/>
    <cellStyle name="Comma 10 18" xfId="5725"/>
    <cellStyle name="Comma 10 18 10" xfId="5726"/>
    <cellStyle name="Comma 10 18 11" xfId="5727"/>
    <cellStyle name="Comma 10 18 12" xfId="5728"/>
    <cellStyle name="Comma 10 18 13" xfId="5729"/>
    <cellStyle name="Comma 10 18 14" xfId="5730"/>
    <cellStyle name="Comma 10 18 2" xfId="5731"/>
    <cellStyle name="Comma 10 18 3" xfId="5732"/>
    <cellStyle name="Comma 10 18 4" xfId="5733"/>
    <cellStyle name="Comma 10 18 5" xfId="5734"/>
    <cellStyle name="Comma 10 18 6" xfId="5735"/>
    <cellStyle name="Comma 10 18 7" xfId="5736"/>
    <cellStyle name="Comma 10 18 8" xfId="5737"/>
    <cellStyle name="Comma 10 18 9" xfId="5738"/>
    <cellStyle name="Comma 10 19" xfId="5739"/>
    <cellStyle name="Comma 10 19 10" xfId="5740"/>
    <cellStyle name="Comma 10 19 11" xfId="5741"/>
    <cellStyle name="Comma 10 19 12" xfId="5742"/>
    <cellStyle name="Comma 10 19 13" xfId="5743"/>
    <cellStyle name="Comma 10 19 14" xfId="5744"/>
    <cellStyle name="Comma 10 19 2" xfId="5745"/>
    <cellStyle name="Comma 10 19 3" xfId="5746"/>
    <cellStyle name="Comma 10 19 4" xfId="5747"/>
    <cellStyle name="Comma 10 19 5" xfId="5748"/>
    <cellStyle name="Comma 10 19 6" xfId="5749"/>
    <cellStyle name="Comma 10 19 7" xfId="5750"/>
    <cellStyle name="Comma 10 19 8" xfId="5751"/>
    <cellStyle name="Comma 10 19 9" xfId="5752"/>
    <cellStyle name="Comma 10 2" xfId="2"/>
    <cellStyle name="Comma 10 2 10" xfId="5753"/>
    <cellStyle name="Comma 10 2 11" xfId="5754"/>
    <cellStyle name="Comma 10 2 12" xfId="5755"/>
    <cellStyle name="Comma 10 2 13" xfId="5756"/>
    <cellStyle name="Comma 10 2 14" xfId="5757"/>
    <cellStyle name="Comma 10 2 15" xfId="5758"/>
    <cellStyle name="Comma 10 2 2" xfId="5759"/>
    <cellStyle name="Comma 10 2 3" xfId="5760"/>
    <cellStyle name="Comma 10 2 4" xfId="5761"/>
    <cellStyle name="Comma 10 2 5" xfId="5762"/>
    <cellStyle name="Comma 10 2 6" xfId="5763"/>
    <cellStyle name="Comma 10 2 7" xfId="5764"/>
    <cellStyle name="Comma 10 2 8" xfId="5765"/>
    <cellStyle name="Comma 10 2 9" xfId="5766"/>
    <cellStyle name="Comma 10 20" xfId="5767"/>
    <cellStyle name="Comma 10 20 10" xfId="5768"/>
    <cellStyle name="Comma 10 20 11" xfId="5769"/>
    <cellStyle name="Comma 10 20 12" xfId="5770"/>
    <cellStyle name="Comma 10 20 13" xfId="5771"/>
    <cellStyle name="Comma 10 20 14" xfId="5772"/>
    <cellStyle name="Comma 10 20 2" xfId="5773"/>
    <cellStyle name="Comma 10 20 3" xfId="5774"/>
    <cellStyle name="Comma 10 20 4" xfId="5775"/>
    <cellStyle name="Comma 10 20 5" xfId="5776"/>
    <cellStyle name="Comma 10 20 6" xfId="5777"/>
    <cellStyle name="Comma 10 20 7" xfId="5778"/>
    <cellStyle name="Comma 10 20 8" xfId="5779"/>
    <cellStyle name="Comma 10 20 9" xfId="5780"/>
    <cellStyle name="Comma 10 21" xfId="5781"/>
    <cellStyle name="Comma 10 21 10" xfId="5782"/>
    <cellStyle name="Comma 10 21 11" xfId="5783"/>
    <cellStyle name="Comma 10 21 12" xfId="5784"/>
    <cellStyle name="Comma 10 21 13" xfId="5785"/>
    <cellStyle name="Comma 10 21 14" xfId="5786"/>
    <cellStyle name="Comma 10 21 2" xfId="5787"/>
    <cellStyle name="Comma 10 21 3" xfId="5788"/>
    <cellStyle name="Comma 10 21 4" xfId="5789"/>
    <cellStyle name="Comma 10 21 5" xfId="5790"/>
    <cellStyle name="Comma 10 21 6" xfId="5791"/>
    <cellStyle name="Comma 10 21 7" xfId="5792"/>
    <cellStyle name="Comma 10 21 8" xfId="5793"/>
    <cellStyle name="Comma 10 21 9" xfId="5794"/>
    <cellStyle name="Comma 10 22" xfId="5795"/>
    <cellStyle name="Comma 10 22 10" xfId="5796"/>
    <cellStyle name="Comma 10 22 11" xfId="5797"/>
    <cellStyle name="Comma 10 22 12" xfId="5798"/>
    <cellStyle name="Comma 10 22 13" xfId="5799"/>
    <cellStyle name="Comma 10 22 14" xfId="5800"/>
    <cellStyle name="Comma 10 22 2" xfId="5801"/>
    <cellStyle name="Comma 10 22 3" xfId="5802"/>
    <cellStyle name="Comma 10 22 4" xfId="5803"/>
    <cellStyle name="Comma 10 22 5" xfId="5804"/>
    <cellStyle name="Comma 10 22 6" xfId="5805"/>
    <cellStyle name="Comma 10 22 7" xfId="5806"/>
    <cellStyle name="Comma 10 22 8" xfId="5807"/>
    <cellStyle name="Comma 10 22 9" xfId="5808"/>
    <cellStyle name="Comma 10 23" xfId="5809"/>
    <cellStyle name="Comma 10 23 10" xfId="5810"/>
    <cellStyle name="Comma 10 23 11" xfId="5811"/>
    <cellStyle name="Comma 10 23 12" xfId="5812"/>
    <cellStyle name="Comma 10 23 13" xfId="5813"/>
    <cellStyle name="Comma 10 23 14" xfId="5814"/>
    <cellStyle name="Comma 10 23 2" xfId="5815"/>
    <cellStyle name="Comma 10 23 3" xfId="5816"/>
    <cellStyle name="Comma 10 23 4" xfId="5817"/>
    <cellStyle name="Comma 10 23 5" xfId="5818"/>
    <cellStyle name="Comma 10 23 6" xfId="5819"/>
    <cellStyle name="Comma 10 23 7" xfId="5820"/>
    <cellStyle name="Comma 10 23 8" xfId="5821"/>
    <cellStyle name="Comma 10 23 9" xfId="5822"/>
    <cellStyle name="Comma 10 24" xfId="5823"/>
    <cellStyle name="Comma 10 25" xfId="5824"/>
    <cellStyle name="Comma 10 26" xfId="5825"/>
    <cellStyle name="Comma 10 27" xfId="5826"/>
    <cellStyle name="Comma 10 28" xfId="5827"/>
    <cellStyle name="Comma 10 29" xfId="5828"/>
    <cellStyle name="Comma 10 3" xfId="5829"/>
    <cellStyle name="Comma 10 3 10" xfId="5830"/>
    <cellStyle name="Comma 10 3 11" xfId="5831"/>
    <cellStyle name="Comma 10 3 12" xfId="5832"/>
    <cellStyle name="Comma 10 3 13" xfId="5833"/>
    <cellStyle name="Comma 10 3 14" xfId="5834"/>
    <cellStyle name="Comma 10 3 2" xfId="5835"/>
    <cellStyle name="Comma 10 3 3" xfId="5836"/>
    <cellStyle name="Comma 10 3 4" xfId="5837"/>
    <cellStyle name="Comma 10 3 5" xfId="5838"/>
    <cellStyle name="Comma 10 3 6" xfId="5839"/>
    <cellStyle name="Comma 10 3 7" xfId="5840"/>
    <cellStyle name="Comma 10 3 8" xfId="5841"/>
    <cellStyle name="Comma 10 3 9" xfId="5842"/>
    <cellStyle name="Comma 10 30" xfId="5843"/>
    <cellStyle name="Comma 10 31" xfId="5844"/>
    <cellStyle name="Comma 10 32" xfId="5845"/>
    <cellStyle name="Comma 10 33" xfId="5846"/>
    <cellStyle name="Comma 10 34" xfId="5847"/>
    <cellStyle name="Comma 10 35" xfId="5848"/>
    <cellStyle name="Comma 10 36" xfId="5849"/>
    <cellStyle name="Comma 10 4" xfId="5850"/>
    <cellStyle name="Comma 10 4 10" xfId="5851"/>
    <cellStyle name="Comma 10 4 11" xfId="5852"/>
    <cellStyle name="Comma 10 4 12" xfId="5853"/>
    <cellStyle name="Comma 10 4 13" xfId="5854"/>
    <cellStyle name="Comma 10 4 14" xfId="5855"/>
    <cellStyle name="Comma 10 4 2" xfId="5856"/>
    <cellStyle name="Comma 10 4 3" xfId="5857"/>
    <cellStyle name="Comma 10 4 4" xfId="5858"/>
    <cellStyle name="Comma 10 4 5" xfId="5859"/>
    <cellStyle name="Comma 10 4 6" xfId="5860"/>
    <cellStyle name="Comma 10 4 7" xfId="5861"/>
    <cellStyle name="Comma 10 4 8" xfId="5862"/>
    <cellStyle name="Comma 10 4 9" xfId="5863"/>
    <cellStyle name="Comma 10 5" xfId="5864"/>
    <cellStyle name="Comma 10 5 10" xfId="5865"/>
    <cellStyle name="Comma 10 5 11" xfId="5866"/>
    <cellStyle name="Comma 10 5 12" xfId="5867"/>
    <cellStyle name="Comma 10 5 13" xfId="5868"/>
    <cellStyle name="Comma 10 5 14" xfId="5869"/>
    <cellStyle name="Comma 10 5 2" xfId="5870"/>
    <cellStyle name="Comma 10 5 3" xfId="5871"/>
    <cellStyle name="Comma 10 5 4" xfId="5872"/>
    <cellStyle name="Comma 10 5 5" xfId="5873"/>
    <cellStyle name="Comma 10 5 6" xfId="5874"/>
    <cellStyle name="Comma 10 5 7" xfId="5875"/>
    <cellStyle name="Comma 10 5 8" xfId="5876"/>
    <cellStyle name="Comma 10 5 9" xfId="5877"/>
    <cellStyle name="Comma 10 6" xfId="5878"/>
    <cellStyle name="Comma 10 6 10" xfId="5879"/>
    <cellStyle name="Comma 10 6 11" xfId="5880"/>
    <cellStyle name="Comma 10 6 12" xfId="5881"/>
    <cellStyle name="Comma 10 6 13" xfId="5882"/>
    <cellStyle name="Comma 10 6 14" xfId="5883"/>
    <cellStyle name="Comma 10 6 2" xfId="5884"/>
    <cellStyle name="Comma 10 6 3" xfId="5885"/>
    <cellStyle name="Comma 10 6 4" xfId="5886"/>
    <cellStyle name="Comma 10 6 5" xfId="5887"/>
    <cellStyle name="Comma 10 6 6" xfId="5888"/>
    <cellStyle name="Comma 10 6 7" xfId="5889"/>
    <cellStyle name="Comma 10 6 8" xfId="5890"/>
    <cellStyle name="Comma 10 6 9" xfId="5891"/>
    <cellStyle name="Comma 10 7" xfId="5892"/>
    <cellStyle name="Comma 10 7 10" xfId="5893"/>
    <cellStyle name="Comma 10 7 11" xfId="5894"/>
    <cellStyle name="Comma 10 7 12" xfId="5895"/>
    <cellStyle name="Comma 10 7 13" xfId="5896"/>
    <cellStyle name="Comma 10 7 14" xfId="5897"/>
    <cellStyle name="Comma 10 7 2" xfId="5898"/>
    <cellStyle name="Comma 10 7 3" xfId="5899"/>
    <cellStyle name="Comma 10 7 4" xfId="5900"/>
    <cellStyle name="Comma 10 7 5" xfId="5901"/>
    <cellStyle name="Comma 10 7 6" xfId="5902"/>
    <cellStyle name="Comma 10 7 7" xfId="5903"/>
    <cellStyle name="Comma 10 7 8" xfId="5904"/>
    <cellStyle name="Comma 10 7 9" xfId="5905"/>
    <cellStyle name="Comma 10 8" xfId="5906"/>
    <cellStyle name="Comma 10 8 10" xfId="5907"/>
    <cellStyle name="Comma 10 8 11" xfId="5908"/>
    <cellStyle name="Comma 10 8 12" xfId="5909"/>
    <cellStyle name="Comma 10 8 13" xfId="5910"/>
    <cellStyle name="Comma 10 8 14" xfId="5911"/>
    <cellStyle name="Comma 10 8 2" xfId="5912"/>
    <cellStyle name="Comma 10 8 3" xfId="5913"/>
    <cellStyle name="Comma 10 8 4" xfId="5914"/>
    <cellStyle name="Comma 10 8 5" xfId="5915"/>
    <cellStyle name="Comma 10 8 6" xfId="5916"/>
    <cellStyle name="Comma 10 8 7" xfId="5917"/>
    <cellStyle name="Comma 10 8 8" xfId="5918"/>
    <cellStyle name="Comma 10 8 9" xfId="5919"/>
    <cellStyle name="Comma 10 9" xfId="5920"/>
    <cellStyle name="Comma 10 9 10" xfId="5921"/>
    <cellStyle name="Comma 10 9 11" xfId="5922"/>
    <cellStyle name="Comma 10 9 12" xfId="5923"/>
    <cellStyle name="Comma 10 9 13" xfId="5924"/>
    <cellStyle name="Comma 10 9 14" xfId="5925"/>
    <cellStyle name="Comma 10 9 2" xfId="5926"/>
    <cellStyle name="Comma 10 9 3" xfId="5927"/>
    <cellStyle name="Comma 10 9 4" xfId="5928"/>
    <cellStyle name="Comma 10 9 5" xfId="5929"/>
    <cellStyle name="Comma 10 9 6" xfId="5930"/>
    <cellStyle name="Comma 10 9 7" xfId="5931"/>
    <cellStyle name="Comma 10 9 8" xfId="5932"/>
    <cellStyle name="Comma 10 9 9" xfId="5933"/>
    <cellStyle name="Comma 11" xfId="5934"/>
    <cellStyle name="Comma 11 10" xfId="5935"/>
    <cellStyle name="Comma 11 10 10" xfId="5936"/>
    <cellStyle name="Comma 11 10 11" xfId="5937"/>
    <cellStyle name="Comma 11 10 12" xfId="5938"/>
    <cellStyle name="Comma 11 10 13" xfId="5939"/>
    <cellStyle name="Comma 11 10 14" xfId="5940"/>
    <cellStyle name="Comma 11 10 2" xfId="5941"/>
    <cellStyle name="Comma 11 10 3" xfId="5942"/>
    <cellStyle name="Comma 11 10 4" xfId="5943"/>
    <cellStyle name="Comma 11 10 5" xfId="5944"/>
    <cellStyle name="Comma 11 10 6" xfId="5945"/>
    <cellStyle name="Comma 11 10 7" xfId="5946"/>
    <cellStyle name="Comma 11 10 8" xfId="5947"/>
    <cellStyle name="Comma 11 10 9" xfId="5948"/>
    <cellStyle name="Comma 11 11" xfId="5949"/>
    <cellStyle name="Comma 11 11 10" xfId="5950"/>
    <cellStyle name="Comma 11 11 11" xfId="5951"/>
    <cellStyle name="Comma 11 11 12" xfId="5952"/>
    <cellStyle name="Comma 11 11 13" xfId="5953"/>
    <cellStyle name="Comma 11 11 14" xfId="5954"/>
    <cellStyle name="Comma 11 11 2" xfId="5955"/>
    <cellStyle name="Comma 11 11 3" xfId="5956"/>
    <cellStyle name="Comma 11 11 4" xfId="5957"/>
    <cellStyle name="Comma 11 11 5" xfId="5958"/>
    <cellStyle name="Comma 11 11 6" xfId="5959"/>
    <cellStyle name="Comma 11 11 7" xfId="5960"/>
    <cellStyle name="Comma 11 11 8" xfId="5961"/>
    <cellStyle name="Comma 11 11 9" xfId="5962"/>
    <cellStyle name="Comma 11 12" xfId="5963"/>
    <cellStyle name="Comma 11 12 10" xfId="5964"/>
    <cellStyle name="Comma 11 12 11" xfId="5965"/>
    <cellStyle name="Comma 11 12 12" xfId="5966"/>
    <cellStyle name="Comma 11 12 13" xfId="5967"/>
    <cellStyle name="Comma 11 12 14" xfId="5968"/>
    <cellStyle name="Comma 11 12 2" xfId="5969"/>
    <cellStyle name="Comma 11 12 3" xfId="5970"/>
    <cellStyle name="Comma 11 12 4" xfId="5971"/>
    <cellStyle name="Comma 11 12 5" xfId="5972"/>
    <cellStyle name="Comma 11 12 6" xfId="5973"/>
    <cellStyle name="Comma 11 12 7" xfId="5974"/>
    <cellStyle name="Comma 11 12 8" xfId="5975"/>
    <cellStyle name="Comma 11 12 9" xfId="5976"/>
    <cellStyle name="Comma 11 13" xfId="5977"/>
    <cellStyle name="Comma 11 13 10" xfId="5978"/>
    <cellStyle name="Comma 11 13 11" xfId="5979"/>
    <cellStyle name="Comma 11 13 12" xfId="5980"/>
    <cellStyle name="Comma 11 13 13" xfId="5981"/>
    <cellStyle name="Comma 11 13 14" xfId="5982"/>
    <cellStyle name="Comma 11 13 2" xfId="5983"/>
    <cellStyle name="Comma 11 13 3" xfId="5984"/>
    <cellStyle name="Comma 11 13 4" xfId="5985"/>
    <cellStyle name="Comma 11 13 5" xfId="5986"/>
    <cellStyle name="Comma 11 13 6" xfId="5987"/>
    <cellStyle name="Comma 11 13 7" xfId="5988"/>
    <cellStyle name="Comma 11 13 8" xfId="5989"/>
    <cellStyle name="Comma 11 13 9" xfId="5990"/>
    <cellStyle name="Comma 11 14" xfId="5991"/>
    <cellStyle name="Comma 11 14 10" xfId="5992"/>
    <cellStyle name="Comma 11 14 11" xfId="5993"/>
    <cellStyle name="Comma 11 14 12" xfId="5994"/>
    <cellStyle name="Comma 11 14 13" xfId="5995"/>
    <cellStyle name="Comma 11 14 14" xfId="5996"/>
    <cellStyle name="Comma 11 14 2" xfId="5997"/>
    <cellStyle name="Comma 11 14 3" xfId="5998"/>
    <cellStyle name="Comma 11 14 4" xfId="5999"/>
    <cellStyle name="Comma 11 14 5" xfId="6000"/>
    <cellStyle name="Comma 11 14 6" xfId="6001"/>
    <cellStyle name="Comma 11 14 7" xfId="6002"/>
    <cellStyle name="Comma 11 14 8" xfId="6003"/>
    <cellStyle name="Comma 11 14 9" xfId="6004"/>
    <cellStyle name="Comma 11 15" xfId="6005"/>
    <cellStyle name="Comma 11 15 10" xfId="6006"/>
    <cellStyle name="Comma 11 15 11" xfId="6007"/>
    <cellStyle name="Comma 11 15 12" xfId="6008"/>
    <cellStyle name="Comma 11 15 13" xfId="6009"/>
    <cellStyle name="Comma 11 15 14" xfId="6010"/>
    <cellStyle name="Comma 11 15 2" xfId="6011"/>
    <cellStyle name="Comma 11 15 3" xfId="6012"/>
    <cellStyle name="Comma 11 15 4" xfId="6013"/>
    <cellStyle name="Comma 11 15 5" xfId="6014"/>
    <cellStyle name="Comma 11 15 6" xfId="6015"/>
    <cellStyle name="Comma 11 15 7" xfId="6016"/>
    <cellStyle name="Comma 11 15 8" xfId="6017"/>
    <cellStyle name="Comma 11 15 9" xfId="6018"/>
    <cellStyle name="Comma 11 16" xfId="6019"/>
    <cellStyle name="Comma 11 16 10" xfId="6020"/>
    <cellStyle name="Comma 11 16 11" xfId="6021"/>
    <cellStyle name="Comma 11 16 12" xfId="6022"/>
    <cellStyle name="Comma 11 16 13" xfId="6023"/>
    <cellStyle name="Comma 11 16 14" xfId="6024"/>
    <cellStyle name="Comma 11 16 2" xfId="6025"/>
    <cellStyle name="Comma 11 16 3" xfId="6026"/>
    <cellStyle name="Comma 11 16 4" xfId="6027"/>
    <cellStyle name="Comma 11 16 5" xfId="6028"/>
    <cellStyle name="Comma 11 16 6" xfId="6029"/>
    <cellStyle name="Comma 11 16 7" xfId="6030"/>
    <cellStyle name="Comma 11 16 8" xfId="6031"/>
    <cellStyle name="Comma 11 16 9" xfId="6032"/>
    <cellStyle name="Comma 11 17" xfId="6033"/>
    <cellStyle name="Comma 11 17 10" xfId="6034"/>
    <cellStyle name="Comma 11 17 11" xfId="6035"/>
    <cellStyle name="Comma 11 17 12" xfId="6036"/>
    <cellStyle name="Comma 11 17 13" xfId="6037"/>
    <cellStyle name="Comma 11 17 14" xfId="6038"/>
    <cellStyle name="Comma 11 17 2" xfId="6039"/>
    <cellStyle name="Comma 11 17 3" xfId="6040"/>
    <cellStyle name="Comma 11 17 4" xfId="6041"/>
    <cellStyle name="Comma 11 17 5" xfId="6042"/>
    <cellStyle name="Comma 11 17 6" xfId="6043"/>
    <cellStyle name="Comma 11 17 7" xfId="6044"/>
    <cellStyle name="Comma 11 17 8" xfId="6045"/>
    <cellStyle name="Comma 11 17 9" xfId="6046"/>
    <cellStyle name="Comma 11 18" xfId="6047"/>
    <cellStyle name="Comma 11 18 10" xfId="6048"/>
    <cellStyle name="Comma 11 18 11" xfId="6049"/>
    <cellStyle name="Comma 11 18 12" xfId="6050"/>
    <cellStyle name="Comma 11 18 13" xfId="6051"/>
    <cellStyle name="Comma 11 18 14" xfId="6052"/>
    <cellStyle name="Comma 11 18 2" xfId="6053"/>
    <cellStyle name="Comma 11 18 3" xfId="6054"/>
    <cellStyle name="Comma 11 18 4" xfId="6055"/>
    <cellStyle name="Comma 11 18 5" xfId="6056"/>
    <cellStyle name="Comma 11 18 6" xfId="6057"/>
    <cellStyle name="Comma 11 18 7" xfId="6058"/>
    <cellStyle name="Comma 11 18 8" xfId="6059"/>
    <cellStyle name="Comma 11 18 9" xfId="6060"/>
    <cellStyle name="Comma 11 19" xfId="6061"/>
    <cellStyle name="Comma 11 19 10" xfId="6062"/>
    <cellStyle name="Comma 11 19 11" xfId="6063"/>
    <cellStyle name="Comma 11 19 12" xfId="6064"/>
    <cellStyle name="Comma 11 19 13" xfId="6065"/>
    <cellStyle name="Comma 11 19 14" xfId="6066"/>
    <cellStyle name="Comma 11 19 2" xfId="6067"/>
    <cellStyle name="Comma 11 19 3" xfId="6068"/>
    <cellStyle name="Comma 11 19 4" xfId="6069"/>
    <cellStyle name="Comma 11 19 5" xfId="6070"/>
    <cellStyle name="Comma 11 19 6" xfId="6071"/>
    <cellStyle name="Comma 11 19 7" xfId="6072"/>
    <cellStyle name="Comma 11 19 8" xfId="6073"/>
    <cellStyle name="Comma 11 19 9" xfId="6074"/>
    <cellStyle name="Comma 11 2" xfId="6075"/>
    <cellStyle name="Comma 11 2 10" xfId="6076"/>
    <cellStyle name="Comma 11 2 11" xfId="6077"/>
    <cellStyle name="Comma 11 2 12" xfId="6078"/>
    <cellStyle name="Comma 11 2 13" xfId="6079"/>
    <cellStyle name="Comma 11 2 14" xfId="6080"/>
    <cellStyle name="Comma 11 2 2" xfId="6081"/>
    <cellStyle name="Comma 11 2 3" xfId="6082"/>
    <cellStyle name="Comma 11 2 4" xfId="6083"/>
    <cellStyle name="Comma 11 2 5" xfId="6084"/>
    <cellStyle name="Comma 11 2 6" xfId="6085"/>
    <cellStyle name="Comma 11 2 7" xfId="6086"/>
    <cellStyle name="Comma 11 2 8" xfId="6087"/>
    <cellStyle name="Comma 11 2 9" xfId="6088"/>
    <cellStyle name="Comma 11 20" xfId="6089"/>
    <cellStyle name="Comma 11 20 10" xfId="6090"/>
    <cellStyle name="Comma 11 20 11" xfId="6091"/>
    <cellStyle name="Comma 11 20 12" xfId="6092"/>
    <cellStyle name="Comma 11 20 13" xfId="6093"/>
    <cellStyle name="Comma 11 20 14" xfId="6094"/>
    <cellStyle name="Comma 11 20 2" xfId="6095"/>
    <cellStyle name="Comma 11 20 3" xfId="6096"/>
    <cellStyle name="Comma 11 20 4" xfId="6097"/>
    <cellStyle name="Comma 11 20 5" xfId="6098"/>
    <cellStyle name="Comma 11 20 6" xfId="6099"/>
    <cellStyle name="Comma 11 20 7" xfId="6100"/>
    <cellStyle name="Comma 11 20 8" xfId="6101"/>
    <cellStyle name="Comma 11 20 9" xfId="6102"/>
    <cellStyle name="Comma 11 21" xfId="6103"/>
    <cellStyle name="Comma 11 21 10" xfId="6104"/>
    <cellStyle name="Comma 11 21 11" xfId="6105"/>
    <cellStyle name="Comma 11 21 12" xfId="6106"/>
    <cellStyle name="Comma 11 21 13" xfId="6107"/>
    <cellStyle name="Comma 11 21 14" xfId="6108"/>
    <cellStyle name="Comma 11 21 2" xfId="6109"/>
    <cellStyle name="Comma 11 21 3" xfId="6110"/>
    <cellStyle name="Comma 11 21 4" xfId="6111"/>
    <cellStyle name="Comma 11 21 5" xfId="6112"/>
    <cellStyle name="Comma 11 21 6" xfId="6113"/>
    <cellStyle name="Comma 11 21 7" xfId="6114"/>
    <cellStyle name="Comma 11 21 8" xfId="6115"/>
    <cellStyle name="Comma 11 21 9" xfId="6116"/>
    <cellStyle name="Comma 11 22" xfId="6117"/>
    <cellStyle name="Comma 11 22 10" xfId="6118"/>
    <cellStyle name="Comma 11 22 11" xfId="6119"/>
    <cellStyle name="Comma 11 22 12" xfId="6120"/>
    <cellStyle name="Comma 11 22 13" xfId="6121"/>
    <cellStyle name="Comma 11 22 14" xfId="6122"/>
    <cellStyle name="Comma 11 22 2" xfId="6123"/>
    <cellStyle name="Comma 11 22 3" xfId="6124"/>
    <cellStyle name="Comma 11 22 4" xfId="6125"/>
    <cellStyle name="Comma 11 22 5" xfId="6126"/>
    <cellStyle name="Comma 11 22 6" xfId="6127"/>
    <cellStyle name="Comma 11 22 7" xfId="6128"/>
    <cellStyle name="Comma 11 22 8" xfId="6129"/>
    <cellStyle name="Comma 11 22 9" xfId="6130"/>
    <cellStyle name="Comma 11 23" xfId="6131"/>
    <cellStyle name="Comma 11 23 10" xfId="6132"/>
    <cellStyle name="Comma 11 23 11" xfId="6133"/>
    <cellStyle name="Comma 11 23 12" xfId="6134"/>
    <cellStyle name="Comma 11 23 13" xfId="6135"/>
    <cellStyle name="Comma 11 23 14" xfId="6136"/>
    <cellStyle name="Comma 11 23 2" xfId="6137"/>
    <cellStyle name="Comma 11 23 3" xfId="6138"/>
    <cellStyle name="Comma 11 23 4" xfId="6139"/>
    <cellStyle name="Comma 11 23 5" xfId="6140"/>
    <cellStyle name="Comma 11 23 6" xfId="6141"/>
    <cellStyle name="Comma 11 23 7" xfId="6142"/>
    <cellStyle name="Comma 11 23 8" xfId="6143"/>
    <cellStyle name="Comma 11 23 9" xfId="6144"/>
    <cellStyle name="Comma 11 24" xfId="6145"/>
    <cellStyle name="Comma 11 25" xfId="6146"/>
    <cellStyle name="Comma 11 26" xfId="6147"/>
    <cellStyle name="Comma 11 27" xfId="6148"/>
    <cellStyle name="Comma 11 28" xfId="6149"/>
    <cellStyle name="Comma 11 29" xfId="6150"/>
    <cellStyle name="Comma 11 3" xfId="6151"/>
    <cellStyle name="Comma 11 3 10" xfId="6152"/>
    <cellStyle name="Comma 11 3 11" xfId="6153"/>
    <cellStyle name="Comma 11 3 12" xfId="6154"/>
    <cellStyle name="Comma 11 3 13" xfId="6155"/>
    <cellStyle name="Comma 11 3 14" xfId="6156"/>
    <cellStyle name="Comma 11 3 2" xfId="6157"/>
    <cellStyle name="Comma 11 3 3" xfId="6158"/>
    <cellStyle name="Comma 11 3 4" xfId="6159"/>
    <cellStyle name="Comma 11 3 5" xfId="6160"/>
    <cellStyle name="Comma 11 3 6" xfId="6161"/>
    <cellStyle name="Comma 11 3 7" xfId="6162"/>
    <cellStyle name="Comma 11 3 8" xfId="6163"/>
    <cellStyle name="Comma 11 3 9" xfId="6164"/>
    <cellStyle name="Comma 11 30" xfId="6165"/>
    <cellStyle name="Comma 11 31" xfId="6166"/>
    <cellStyle name="Comma 11 32" xfId="6167"/>
    <cellStyle name="Comma 11 33" xfId="6168"/>
    <cellStyle name="Comma 11 34" xfId="6169"/>
    <cellStyle name="Comma 11 35" xfId="6170"/>
    <cellStyle name="Comma 11 36" xfId="6171"/>
    <cellStyle name="Comma 11 37" xfId="6172"/>
    <cellStyle name="Comma 11 38" xfId="6173"/>
    <cellStyle name="Comma 11 39" xfId="6174"/>
    <cellStyle name="Comma 11 4" xfId="6175"/>
    <cellStyle name="Comma 11 4 10" xfId="6176"/>
    <cellStyle name="Comma 11 4 11" xfId="6177"/>
    <cellStyle name="Comma 11 4 12" xfId="6178"/>
    <cellStyle name="Comma 11 4 13" xfId="6179"/>
    <cellStyle name="Comma 11 4 14" xfId="6180"/>
    <cellStyle name="Comma 11 4 2" xfId="6181"/>
    <cellStyle name="Comma 11 4 3" xfId="6182"/>
    <cellStyle name="Comma 11 4 4" xfId="6183"/>
    <cellStyle name="Comma 11 4 5" xfId="6184"/>
    <cellStyle name="Comma 11 4 6" xfId="6185"/>
    <cellStyle name="Comma 11 4 7" xfId="6186"/>
    <cellStyle name="Comma 11 4 8" xfId="6187"/>
    <cellStyle name="Comma 11 4 9" xfId="6188"/>
    <cellStyle name="Comma 11 5" xfId="6189"/>
    <cellStyle name="Comma 11 5 10" xfId="6190"/>
    <cellStyle name="Comma 11 5 11" xfId="6191"/>
    <cellStyle name="Comma 11 5 12" xfId="6192"/>
    <cellStyle name="Comma 11 5 13" xfId="6193"/>
    <cellStyle name="Comma 11 5 14" xfId="6194"/>
    <cellStyle name="Comma 11 5 2" xfId="6195"/>
    <cellStyle name="Comma 11 5 3" xfId="6196"/>
    <cellStyle name="Comma 11 5 4" xfId="6197"/>
    <cellStyle name="Comma 11 5 5" xfId="6198"/>
    <cellStyle name="Comma 11 5 6" xfId="6199"/>
    <cellStyle name="Comma 11 5 7" xfId="6200"/>
    <cellStyle name="Comma 11 5 8" xfId="6201"/>
    <cellStyle name="Comma 11 5 9" xfId="6202"/>
    <cellStyle name="Comma 11 6" xfId="6203"/>
    <cellStyle name="Comma 11 6 10" xfId="6204"/>
    <cellStyle name="Comma 11 6 11" xfId="6205"/>
    <cellStyle name="Comma 11 6 12" xfId="6206"/>
    <cellStyle name="Comma 11 6 13" xfId="6207"/>
    <cellStyle name="Comma 11 6 14" xfId="6208"/>
    <cellStyle name="Comma 11 6 2" xfId="6209"/>
    <cellStyle name="Comma 11 6 3" xfId="6210"/>
    <cellStyle name="Comma 11 6 4" xfId="6211"/>
    <cellStyle name="Comma 11 6 5" xfId="6212"/>
    <cellStyle name="Comma 11 6 6" xfId="6213"/>
    <cellStyle name="Comma 11 6 7" xfId="6214"/>
    <cellStyle name="Comma 11 6 8" xfId="6215"/>
    <cellStyle name="Comma 11 6 9" xfId="6216"/>
    <cellStyle name="Comma 11 7" xfId="6217"/>
    <cellStyle name="Comma 11 7 10" xfId="6218"/>
    <cellStyle name="Comma 11 7 11" xfId="6219"/>
    <cellStyle name="Comma 11 7 12" xfId="6220"/>
    <cellStyle name="Comma 11 7 13" xfId="6221"/>
    <cellStyle name="Comma 11 7 14" xfId="6222"/>
    <cellStyle name="Comma 11 7 2" xfId="6223"/>
    <cellStyle name="Comma 11 7 3" xfId="6224"/>
    <cellStyle name="Comma 11 7 4" xfId="6225"/>
    <cellStyle name="Comma 11 7 5" xfId="6226"/>
    <cellStyle name="Comma 11 7 6" xfId="6227"/>
    <cellStyle name="Comma 11 7 7" xfId="6228"/>
    <cellStyle name="Comma 11 7 8" xfId="6229"/>
    <cellStyle name="Comma 11 7 9" xfId="6230"/>
    <cellStyle name="Comma 11 8" xfId="6231"/>
    <cellStyle name="Comma 11 8 10" xfId="6232"/>
    <cellStyle name="Comma 11 8 11" xfId="6233"/>
    <cellStyle name="Comma 11 8 12" xfId="6234"/>
    <cellStyle name="Comma 11 8 13" xfId="6235"/>
    <cellStyle name="Comma 11 8 14" xfId="6236"/>
    <cellStyle name="Comma 11 8 2" xfId="6237"/>
    <cellStyle name="Comma 11 8 3" xfId="6238"/>
    <cellStyle name="Comma 11 8 4" xfId="6239"/>
    <cellStyle name="Comma 11 8 5" xfId="6240"/>
    <cellStyle name="Comma 11 8 6" xfId="6241"/>
    <cellStyle name="Comma 11 8 7" xfId="6242"/>
    <cellStyle name="Comma 11 8 8" xfId="6243"/>
    <cellStyle name="Comma 11 8 9" xfId="6244"/>
    <cellStyle name="Comma 11 9" xfId="6245"/>
    <cellStyle name="Comma 11 9 10" xfId="6246"/>
    <cellStyle name="Comma 11 9 11" xfId="6247"/>
    <cellStyle name="Comma 11 9 12" xfId="6248"/>
    <cellStyle name="Comma 11 9 13" xfId="6249"/>
    <cellStyle name="Comma 11 9 14" xfId="6250"/>
    <cellStyle name="Comma 11 9 2" xfId="6251"/>
    <cellStyle name="Comma 11 9 3" xfId="6252"/>
    <cellStyle name="Comma 11 9 4" xfId="6253"/>
    <cellStyle name="Comma 11 9 5" xfId="6254"/>
    <cellStyle name="Comma 11 9 6" xfId="6255"/>
    <cellStyle name="Comma 11 9 7" xfId="6256"/>
    <cellStyle name="Comma 11 9 8" xfId="6257"/>
    <cellStyle name="Comma 11 9 9" xfId="6258"/>
    <cellStyle name="Comma 12" xfId="6259"/>
    <cellStyle name="Comma 12 10" xfId="6260"/>
    <cellStyle name="Comma 12 10 10" xfId="6261"/>
    <cellStyle name="Comma 12 10 11" xfId="6262"/>
    <cellStyle name="Comma 12 10 12" xfId="6263"/>
    <cellStyle name="Comma 12 10 13" xfId="6264"/>
    <cellStyle name="Comma 12 10 14" xfId="6265"/>
    <cellStyle name="Comma 12 10 2" xfId="6266"/>
    <cellStyle name="Comma 12 10 3" xfId="6267"/>
    <cellStyle name="Comma 12 10 4" xfId="6268"/>
    <cellStyle name="Comma 12 10 5" xfId="6269"/>
    <cellStyle name="Comma 12 10 6" xfId="6270"/>
    <cellStyle name="Comma 12 10 7" xfId="6271"/>
    <cellStyle name="Comma 12 10 8" xfId="6272"/>
    <cellStyle name="Comma 12 10 9" xfId="6273"/>
    <cellStyle name="Comma 12 11" xfId="6274"/>
    <cellStyle name="Comma 12 11 10" xfId="6275"/>
    <cellStyle name="Comma 12 11 11" xfId="6276"/>
    <cellStyle name="Comma 12 11 12" xfId="6277"/>
    <cellStyle name="Comma 12 11 13" xfId="6278"/>
    <cellStyle name="Comma 12 11 14" xfId="6279"/>
    <cellStyle name="Comma 12 11 2" xfId="6280"/>
    <cellStyle name="Comma 12 11 3" xfId="6281"/>
    <cellStyle name="Comma 12 11 4" xfId="6282"/>
    <cellStyle name="Comma 12 11 5" xfId="6283"/>
    <cellStyle name="Comma 12 11 6" xfId="6284"/>
    <cellStyle name="Comma 12 11 7" xfId="6285"/>
    <cellStyle name="Comma 12 11 8" xfId="6286"/>
    <cellStyle name="Comma 12 11 9" xfId="6287"/>
    <cellStyle name="Comma 12 12" xfId="6288"/>
    <cellStyle name="Comma 12 12 10" xfId="6289"/>
    <cellStyle name="Comma 12 12 11" xfId="6290"/>
    <cellStyle name="Comma 12 12 12" xfId="6291"/>
    <cellStyle name="Comma 12 12 13" xfId="6292"/>
    <cellStyle name="Comma 12 12 14" xfId="6293"/>
    <cellStyle name="Comma 12 12 2" xfId="6294"/>
    <cellStyle name="Comma 12 12 3" xfId="6295"/>
    <cellStyle name="Comma 12 12 4" xfId="6296"/>
    <cellStyle name="Comma 12 12 5" xfId="6297"/>
    <cellStyle name="Comma 12 12 6" xfId="6298"/>
    <cellStyle name="Comma 12 12 7" xfId="6299"/>
    <cellStyle name="Comma 12 12 8" xfId="6300"/>
    <cellStyle name="Comma 12 12 9" xfId="6301"/>
    <cellStyle name="Comma 12 13" xfId="6302"/>
    <cellStyle name="Comma 12 13 10" xfId="6303"/>
    <cellStyle name="Comma 12 13 11" xfId="6304"/>
    <cellStyle name="Comma 12 13 12" xfId="6305"/>
    <cellStyle name="Comma 12 13 13" xfId="6306"/>
    <cellStyle name="Comma 12 13 14" xfId="6307"/>
    <cellStyle name="Comma 12 13 2" xfId="6308"/>
    <cellStyle name="Comma 12 13 3" xfId="6309"/>
    <cellStyle name="Comma 12 13 4" xfId="6310"/>
    <cellStyle name="Comma 12 13 5" xfId="6311"/>
    <cellStyle name="Comma 12 13 6" xfId="6312"/>
    <cellStyle name="Comma 12 13 7" xfId="6313"/>
    <cellStyle name="Comma 12 13 8" xfId="6314"/>
    <cellStyle name="Comma 12 13 9" xfId="6315"/>
    <cellStyle name="Comma 12 14" xfId="6316"/>
    <cellStyle name="Comma 12 14 10" xfId="6317"/>
    <cellStyle name="Comma 12 14 11" xfId="6318"/>
    <cellStyle name="Comma 12 14 12" xfId="6319"/>
    <cellStyle name="Comma 12 14 13" xfId="6320"/>
    <cellStyle name="Comma 12 14 14" xfId="6321"/>
    <cellStyle name="Comma 12 14 2" xfId="6322"/>
    <cellStyle name="Comma 12 14 3" xfId="6323"/>
    <cellStyle name="Comma 12 14 4" xfId="6324"/>
    <cellStyle name="Comma 12 14 5" xfId="6325"/>
    <cellStyle name="Comma 12 14 6" xfId="6326"/>
    <cellStyle name="Comma 12 14 7" xfId="6327"/>
    <cellStyle name="Comma 12 14 8" xfId="6328"/>
    <cellStyle name="Comma 12 14 9" xfId="6329"/>
    <cellStyle name="Comma 12 15" xfId="6330"/>
    <cellStyle name="Comma 12 15 10" xfId="6331"/>
    <cellStyle name="Comma 12 15 11" xfId="6332"/>
    <cellStyle name="Comma 12 15 12" xfId="6333"/>
    <cellStyle name="Comma 12 15 13" xfId="6334"/>
    <cellStyle name="Comma 12 15 14" xfId="6335"/>
    <cellStyle name="Comma 12 15 2" xfId="6336"/>
    <cellStyle name="Comma 12 15 3" xfId="6337"/>
    <cellStyle name="Comma 12 15 4" xfId="6338"/>
    <cellStyle name="Comma 12 15 5" xfId="6339"/>
    <cellStyle name="Comma 12 15 6" xfId="6340"/>
    <cellStyle name="Comma 12 15 7" xfId="6341"/>
    <cellStyle name="Comma 12 15 8" xfId="6342"/>
    <cellStyle name="Comma 12 15 9" xfId="6343"/>
    <cellStyle name="Comma 12 16" xfId="6344"/>
    <cellStyle name="Comma 12 16 10" xfId="6345"/>
    <cellStyle name="Comma 12 16 11" xfId="6346"/>
    <cellStyle name="Comma 12 16 12" xfId="6347"/>
    <cellStyle name="Comma 12 16 13" xfId="6348"/>
    <cellStyle name="Comma 12 16 14" xfId="6349"/>
    <cellStyle name="Comma 12 16 2" xfId="6350"/>
    <cellStyle name="Comma 12 16 3" xfId="6351"/>
    <cellStyle name="Comma 12 16 4" xfId="6352"/>
    <cellStyle name="Comma 12 16 5" xfId="6353"/>
    <cellStyle name="Comma 12 16 6" xfId="6354"/>
    <cellStyle name="Comma 12 16 7" xfId="6355"/>
    <cellStyle name="Comma 12 16 8" xfId="6356"/>
    <cellStyle name="Comma 12 16 9" xfId="6357"/>
    <cellStyle name="Comma 12 17" xfId="6358"/>
    <cellStyle name="Comma 12 17 10" xfId="6359"/>
    <cellStyle name="Comma 12 17 11" xfId="6360"/>
    <cellStyle name="Comma 12 17 12" xfId="6361"/>
    <cellStyle name="Comma 12 17 13" xfId="6362"/>
    <cellStyle name="Comma 12 17 13 2" xfId="6363"/>
    <cellStyle name="Comma 12 17 14" xfId="6364"/>
    <cellStyle name="Comma 12 17 14 2" xfId="6365"/>
    <cellStyle name="Comma 12 17 2" xfId="6366"/>
    <cellStyle name="Comma 12 17 2 2" xfId="6367"/>
    <cellStyle name="Comma 12 17 3" xfId="6368"/>
    <cellStyle name="Comma 12 17 3 2" xfId="6369"/>
    <cellStyle name="Comma 12 17 4" xfId="6370"/>
    <cellStyle name="Comma 12 17 4 2" xfId="6371"/>
    <cellStyle name="Comma 12 17 5" xfId="6372"/>
    <cellStyle name="Comma 12 17 5 2" xfId="6373"/>
    <cellStyle name="Comma 12 17 6" xfId="6374"/>
    <cellStyle name="Comma 12 17 6 2" xfId="6375"/>
    <cellStyle name="Comma 12 17 7" xfId="6376"/>
    <cellStyle name="Comma 12 17 7 2" xfId="6377"/>
    <cellStyle name="Comma 12 17 8" xfId="6378"/>
    <cellStyle name="Comma 12 17 8 2" xfId="6379"/>
    <cellStyle name="Comma 12 17 9" xfId="6380"/>
    <cellStyle name="Comma 12 17 9 2" xfId="6381"/>
    <cellStyle name="Comma 12 18" xfId="6382"/>
    <cellStyle name="Comma 12 18 10" xfId="6383"/>
    <cellStyle name="Comma 12 18 10 2" xfId="6384"/>
    <cellStyle name="Comma 12 18 11" xfId="6385"/>
    <cellStyle name="Comma 12 18 11 2" xfId="6386"/>
    <cellStyle name="Comma 12 18 12" xfId="6387"/>
    <cellStyle name="Comma 12 18 12 2" xfId="6388"/>
    <cellStyle name="Comma 12 18 13" xfId="6389"/>
    <cellStyle name="Comma 12 18 13 2" xfId="6390"/>
    <cellStyle name="Comma 12 18 14" xfId="6391"/>
    <cellStyle name="Comma 12 18 14 2" xfId="6392"/>
    <cellStyle name="Comma 12 18 15" xfId="6393"/>
    <cellStyle name="Comma 12 18 2" xfId="6394"/>
    <cellStyle name="Comma 12 18 2 2" xfId="6395"/>
    <cellStyle name="Comma 12 18 3" xfId="6396"/>
    <cellStyle name="Comma 12 18 3 2" xfId="6397"/>
    <cellStyle name="Comma 12 18 4" xfId="6398"/>
    <cellStyle name="Comma 12 18 4 2" xfId="6399"/>
    <cellStyle name="Comma 12 18 5" xfId="6400"/>
    <cellStyle name="Comma 12 18 5 2" xfId="6401"/>
    <cellStyle name="Comma 12 18 6" xfId="6402"/>
    <cellStyle name="Comma 12 18 6 2" xfId="6403"/>
    <cellStyle name="Comma 12 18 7" xfId="6404"/>
    <cellStyle name="Comma 12 18 7 2" xfId="6405"/>
    <cellStyle name="Comma 12 18 8" xfId="6406"/>
    <cellStyle name="Comma 12 18 8 2" xfId="6407"/>
    <cellStyle name="Comma 12 18 9" xfId="6408"/>
    <cellStyle name="Comma 12 18 9 2" xfId="6409"/>
    <cellStyle name="Comma 12 19" xfId="6410"/>
    <cellStyle name="Comma 12 19 10" xfId="6411"/>
    <cellStyle name="Comma 12 19 10 2" xfId="6412"/>
    <cellStyle name="Comma 12 19 11" xfId="6413"/>
    <cellStyle name="Comma 12 19 11 2" xfId="6414"/>
    <cellStyle name="Comma 12 19 12" xfId="6415"/>
    <cellStyle name="Comma 12 19 12 2" xfId="6416"/>
    <cellStyle name="Comma 12 19 12 3" xfId="6417"/>
    <cellStyle name="Comma 12 19 12 4" xfId="6418"/>
    <cellStyle name="Comma 12 19 12 5" xfId="6419"/>
    <cellStyle name="Comma 12 19 13" xfId="6420"/>
    <cellStyle name="Comma 12 19 13 2" xfId="6421"/>
    <cellStyle name="Comma 12 19 13 3" xfId="6422"/>
    <cellStyle name="Comma 12 19 13 4" xfId="6423"/>
    <cellStyle name="Comma 12 19 13 5" xfId="6424"/>
    <cellStyle name="Comma 12 19 14" xfId="6425"/>
    <cellStyle name="Comma 12 19 14 2" xfId="6426"/>
    <cellStyle name="Comma 12 19 14 3" xfId="6427"/>
    <cellStyle name="Comma 12 19 14 4" xfId="6428"/>
    <cellStyle name="Comma 12 19 14 5" xfId="6429"/>
    <cellStyle name="Comma 12 19 15" xfId="6430"/>
    <cellStyle name="Comma 12 19 2" xfId="6431"/>
    <cellStyle name="Comma 12 19 2 2" xfId="6432"/>
    <cellStyle name="Comma 12 19 2 3" xfId="6433"/>
    <cellStyle name="Comma 12 19 2 4" xfId="6434"/>
    <cellStyle name="Comma 12 19 2 5" xfId="6435"/>
    <cellStyle name="Comma 12 19 3" xfId="6436"/>
    <cellStyle name="Comma 12 19 3 2" xfId="6437"/>
    <cellStyle name="Comma 12 19 3 3" xfId="6438"/>
    <cellStyle name="Comma 12 19 3 4" xfId="6439"/>
    <cellStyle name="Comma 12 19 3 5" xfId="6440"/>
    <cellStyle name="Comma 12 19 4" xfId="6441"/>
    <cellStyle name="Comma 12 19 4 2" xfId="6442"/>
    <cellStyle name="Comma 12 19 4 3" xfId="6443"/>
    <cellStyle name="Comma 12 19 4 4" xfId="6444"/>
    <cellStyle name="Comma 12 19 4 5" xfId="6445"/>
    <cellStyle name="Comma 12 19 5" xfId="6446"/>
    <cellStyle name="Comma 12 19 5 2" xfId="6447"/>
    <cellStyle name="Comma 12 19 5 3" xfId="6448"/>
    <cellStyle name="Comma 12 19 5 4" xfId="6449"/>
    <cellStyle name="Comma 12 19 5 5" xfId="6450"/>
    <cellStyle name="Comma 12 19 6" xfId="6451"/>
    <cellStyle name="Comma 12 19 6 2" xfId="6452"/>
    <cellStyle name="Comma 12 19 6 3" xfId="6453"/>
    <cellStyle name="Comma 12 19 6 4" xfId="6454"/>
    <cellStyle name="Comma 12 19 6 5" xfId="6455"/>
    <cellStyle name="Comma 12 19 7" xfId="6456"/>
    <cellStyle name="Comma 12 19 7 2" xfId="6457"/>
    <cellStyle name="Comma 12 19 7 3" xfId="6458"/>
    <cellStyle name="Comma 12 19 7 4" xfId="6459"/>
    <cellStyle name="Comma 12 19 7 5" xfId="6460"/>
    <cellStyle name="Comma 12 19 8" xfId="6461"/>
    <cellStyle name="Comma 12 19 8 2" xfId="6462"/>
    <cellStyle name="Comma 12 19 8 3" xfId="6463"/>
    <cellStyle name="Comma 12 19 8 4" xfId="6464"/>
    <cellStyle name="Comma 12 19 8 5" xfId="6465"/>
    <cellStyle name="Comma 12 19 9" xfId="6466"/>
    <cellStyle name="Comma 12 19 9 2" xfId="6467"/>
    <cellStyle name="Comma 12 19 9 3" xfId="6468"/>
    <cellStyle name="Comma 12 19 9 4" xfId="6469"/>
    <cellStyle name="Comma 12 19 9 5" xfId="6470"/>
    <cellStyle name="Comma 12 2" xfId="6471"/>
    <cellStyle name="Comma 12 2 10" xfId="6472"/>
    <cellStyle name="Comma 12 2 10 2" xfId="6473"/>
    <cellStyle name="Comma 12 2 10 3" xfId="6474"/>
    <cellStyle name="Comma 12 2 10 4" xfId="6475"/>
    <cellStyle name="Comma 12 2 10 5" xfId="6476"/>
    <cellStyle name="Comma 12 2 11" xfId="6477"/>
    <cellStyle name="Comma 12 2 11 2" xfId="6478"/>
    <cellStyle name="Comma 12 2 11 3" xfId="6479"/>
    <cellStyle name="Comma 12 2 11 4" xfId="6480"/>
    <cellStyle name="Comma 12 2 11 5" xfId="6481"/>
    <cellStyle name="Comma 12 2 12" xfId="6482"/>
    <cellStyle name="Comma 12 2 12 2" xfId="6483"/>
    <cellStyle name="Comma 12 2 12 3" xfId="6484"/>
    <cellStyle name="Comma 12 2 12 4" xfId="6485"/>
    <cellStyle name="Comma 12 2 12 5" xfId="6486"/>
    <cellStyle name="Comma 12 2 13" xfId="6487"/>
    <cellStyle name="Comma 12 2 13 2" xfId="6488"/>
    <cellStyle name="Comma 12 2 13 3" xfId="6489"/>
    <cellStyle name="Comma 12 2 13 4" xfId="6490"/>
    <cellStyle name="Comma 12 2 13 5" xfId="6491"/>
    <cellStyle name="Comma 12 2 14" xfId="6492"/>
    <cellStyle name="Comma 12 2 14 2" xfId="6493"/>
    <cellStyle name="Comma 12 2 14 3" xfId="6494"/>
    <cellStyle name="Comma 12 2 14 4" xfId="6495"/>
    <cellStyle name="Comma 12 2 14 5" xfId="6496"/>
    <cellStyle name="Comma 12 2 15" xfId="6497"/>
    <cellStyle name="Comma 12 2 16" xfId="6498"/>
    <cellStyle name="Comma 12 2 17" xfId="6499"/>
    <cellStyle name="Comma 12 2 18" xfId="6500"/>
    <cellStyle name="Comma 12 2 2" xfId="6501"/>
    <cellStyle name="Comma 12 2 2 2" xfId="6502"/>
    <cellStyle name="Comma 12 2 2 3" xfId="6503"/>
    <cellStyle name="Comma 12 2 2 4" xfId="6504"/>
    <cellStyle name="Comma 12 2 2 5" xfId="6505"/>
    <cellStyle name="Comma 12 2 3" xfId="6506"/>
    <cellStyle name="Comma 12 2 3 2" xfId="6507"/>
    <cellStyle name="Comma 12 2 3 3" xfId="6508"/>
    <cellStyle name="Comma 12 2 3 4" xfId="6509"/>
    <cellStyle name="Comma 12 2 3 5" xfId="6510"/>
    <cellStyle name="Comma 12 2 4" xfId="6511"/>
    <cellStyle name="Comma 12 2 4 2" xfId="6512"/>
    <cellStyle name="Comma 12 2 4 3" xfId="6513"/>
    <cellStyle name="Comma 12 2 4 4" xfId="6514"/>
    <cellStyle name="Comma 12 2 4 5" xfId="6515"/>
    <cellStyle name="Comma 12 2 5" xfId="6516"/>
    <cellStyle name="Comma 12 2 5 2" xfId="6517"/>
    <cellStyle name="Comma 12 2 5 3" xfId="6518"/>
    <cellStyle name="Comma 12 2 5 4" xfId="6519"/>
    <cellStyle name="Comma 12 2 5 5" xfId="6520"/>
    <cellStyle name="Comma 12 2 6" xfId="6521"/>
    <cellStyle name="Comma 12 2 6 2" xfId="6522"/>
    <cellStyle name="Comma 12 2 6 3" xfId="6523"/>
    <cellStyle name="Comma 12 2 6 4" xfId="6524"/>
    <cellStyle name="Comma 12 2 6 5" xfId="6525"/>
    <cellStyle name="Comma 12 2 7" xfId="6526"/>
    <cellStyle name="Comma 12 2 7 2" xfId="6527"/>
    <cellStyle name="Comma 12 2 7 3" xfId="6528"/>
    <cellStyle name="Comma 12 2 7 4" xfId="6529"/>
    <cellStyle name="Comma 12 2 7 5" xfId="6530"/>
    <cellStyle name="Comma 12 2 8" xfId="6531"/>
    <cellStyle name="Comma 12 2 8 2" xfId="6532"/>
    <cellStyle name="Comma 12 2 8 3" xfId="6533"/>
    <cellStyle name="Comma 12 2 8 4" xfId="6534"/>
    <cellStyle name="Comma 12 2 8 5" xfId="6535"/>
    <cellStyle name="Comma 12 2 9" xfId="6536"/>
    <cellStyle name="Comma 12 2 9 2" xfId="6537"/>
    <cellStyle name="Comma 12 2 9 3" xfId="6538"/>
    <cellStyle name="Comma 12 2 9 4" xfId="6539"/>
    <cellStyle name="Comma 12 2 9 5" xfId="6540"/>
    <cellStyle name="Comma 12 20" xfId="6541"/>
    <cellStyle name="Comma 12 20 10" xfId="6542"/>
    <cellStyle name="Comma 12 20 10 2" xfId="6543"/>
    <cellStyle name="Comma 12 20 10 3" xfId="6544"/>
    <cellStyle name="Comma 12 20 10 4" xfId="6545"/>
    <cellStyle name="Comma 12 20 10 5" xfId="6546"/>
    <cellStyle name="Comma 12 20 11" xfId="6547"/>
    <cellStyle name="Comma 12 20 11 2" xfId="6548"/>
    <cellStyle name="Comma 12 20 11 3" xfId="6549"/>
    <cellStyle name="Comma 12 20 11 4" xfId="6550"/>
    <cellStyle name="Comma 12 20 11 5" xfId="6551"/>
    <cellStyle name="Comma 12 20 12" xfId="6552"/>
    <cellStyle name="Comma 12 20 12 2" xfId="6553"/>
    <cellStyle name="Comma 12 20 12 3" xfId="6554"/>
    <cellStyle name="Comma 12 20 12 4" xfId="6555"/>
    <cellStyle name="Comma 12 20 12 5" xfId="6556"/>
    <cellStyle name="Comma 12 20 13" xfId="6557"/>
    <cellStyle name="Comma 12 20 13 2" xfId="6558"/>
    <cellStyle name="Comma 12 20 13 3" xfId="6559"/>
    <cellStyle name="Comma 12 20 13 4" xfId="6560"/>
    <cellStyle name="Comma 12 20 13 5" xfId="6561"/>
    <cellStyle name="Comma 12 20 14" xfId="6562"/>
    <cellStyle name="Comma 12 20 14 2" xfId="6563"/>
    <cellStyle name="Comma 12 20 14 3" xfId="6564"/>
    <cellStyle name="Comma 12 20 14 4" xfId="6565"/>
    <cellStyle name="Comma 12 20 14 5" xfId="6566"/>
    <cellStyle name="Comma 12 20 15" xfId="6567"/>
    <cellStyle name="Comma 12 20 16" xfId="6568"/>
    <cellStyle name="Comma 12 20 17" xfId="6569"/>
    <cellStyle name="Comma 12 20 18" xfId="6570"/>
    <cellStyle name="Comma 12 20 2" xfId="6571"/>
    <cellStyle name="Comma 12 20 2 2" xfId="6572"/>
    <cellStyle name="Comma 12 20 2 3" xfId="6573"/>
    <cellStyle name="Comma 12 20 2 4" xfId="6574"/>
    <cellStyle name="Comma 12 20 2 5" xfId="6575"/>
    <cellStyle name="Comma 12 20 3" xfId="6576"/>
    <cellStyle name="Comma 12 20 3 2" xfId="6577"/>
    <cellStyle name="Comma 12 20 3 3" xfId="6578"/>
    <cellStyle name="Comma 12 20 3 4" xfId="6579"/>
    <cellStyle name="Comma 12 20 3 5" xfId="6580"/>
    <cellStyle name="Comma 12 20 4" xfId="6581"/>
    <cellStyle name="Comma 12 20 4 2" xfId="6582"/>
    <cellStyle name="Comma 12 20 4 3" xfId="6583"/>
    <cellStyle name="Comma 12 20 4 4" xfId="6584"/>
    <cellStyle name="Comma 12 20 4 5" xfId="6585"/>
    <cellStyle name="Comma 12 20 5" xfId="6586"/>
    <cellStyle name="Comma 12 20 5 2" xfId="6587"/>
    <cellStyle name="Comma 12 20 5 3" xfId="6588"/>
    <cellStyle name="Comma 12 20 5 4" xfId="6589"/>
    <cellStyle name="Comma 12 20 5 5" xfId="6590"/>
    <cellStyle name="Comma 12 20 6" xfId="6591"/>
    <cellStyle name="Comma 12 20 6 2" xfId="6592"/>
    <cellStyle name="Comma 12 20 6 3" xfId="6593"/>
    <cellStyle name="Comma 12 20 6 4" xfId="6594"/>
    <cellStyle name="Comma 12 20 6 5" xfId="6595"/>
    <cellStyle name="Comma 12 20 7" xfId="6596"/>
    <cellStyle name="Comma 12 20 7 2" xfId="6597"/>
    <cellStyle name="Comma 12 20 7 3" xfId="6598"/>
    <cellStyle name="Comma 12 20 7 4" xfId="6599"/>
    <cellStyle name="Comma 12 20 7 5" xfId="6600"/>
    <cellStyle name="Comma 12 20 8" xfId="6601"/>
    <cellStyle name="Comma 12 20 8 2" xfId="6602"/>
    <cellStyle name="Comma 12 20 8 3" xfId="6603"/>
    <cellStyle name="Comma 12 20 8 4" xfId="6604"/>
    <cellStyle name="Comma 12 20 8 5" xfId="6605"/>
    <cellStyle name="Comma 12 20 9" xfId="6606"/>
    <cellStyle name="Comma 12 20 9 2" xfId="6607"/>
    <cellStyle name="Comma 12 20 9 3" xfId="6608"/>
    <cellStyle name="Comma 12 20 9 4" xfId="6609"/>
    <cellStyle name="Comma 12 20 9 5" xfId="6610"/>
    <cellStyle name="Comma 12 21" xfId="6611"/>
    <cellStyle name="Comma 12 21 10" xfId="6612"/>
    <cellStyle name="Comma 12 21 10 2" xfId="6613"/>
    <cellStyle name="Comma 12 21 10 3" xfId="6614"/>
    <cellStyle name="Comma 12 21 10 4" xfId="6615"/>
    <cellStyle name="Comma 12 21 10 5" xfId="6616"/>
    <cellStyle name="Comma 12 21 11" xfId="6617"/>
    <cellStyle name="Comma 12 21 11 2" xfId="6618"/>
    <cellStyle name="Comma 12 21 11 3" xfId="6619"/>
    <cellStyle name="Comma 12 21 11 4" xfId="6620"/>
    <cellStyle name="Comma 12 21 11 5" xfId="6621"/>
    <cellStyle name="Comma 12 21 12" xfId="6622"/>
    <cellStyle name="Comma 12 21 12 2" xfId="6623"/>
    <cellStyle name="Comma 12 21 12 3" xfId="6624"/>
    <cellStyle name="Comma 12 21 12 4" xfId="6625"/>
    <cellStyle name="Comma 12 21 12 5" xfId="6626"/>
    <cellStyle name="Comma 12 21 13" xfId="6627"/>
    <cellStyle name="Comma 12 21 13 2" xfId="6628"/>
    <cellStyle name="Comma 12 21 13 3" xfId="6629"/>
    <cellStyle name="Comma 12 21 13 4" xfId="6630"/>
    <cellStyle name="Comma 12 21 13 5" xfId="6631"/>
    <cellStyle name="Comma 12 21 14" xfId="6632"/>
    <cellStyle name="Comma 12 21 14 2" xfId="6633"/>
    <cellStyle name="Comma 12 21 14 3" xfId="6634"/>
    <cellStyle name="Comma 12 21 14 4" xfId="6635"/>
    <cellStyle name="Comma 12 21 14 5" xfId="6636"/>
    <cellStyle name="Comma 12 21 15" xfId="6637"/>
    <cellStyle name="Comma 12 21 16" xfId="6638"/>
    <cellStyle name="Comma 12 21 17" xfId="6639"/>
    <cellStyle name="Comma 12 21 18" xfId="6640"/>
    <cellStyle name="Comma 12 21 2" xfId="6641"/>
    <cellStyle name="Comma 12 21 2 2" xfId="6642"/>
    <cellStyle name="Comma 12 21 2 3" xfId="6643"/>
    <cellStyle name="Comma 12 21 2 4" xfId="6644"/>
    <cellStyle name="Comma 12 21 2 5" xfId="6645"/>
    <cellStyle name="Comma 12 21 3" xfId="6646"/>
    <cellStyle name="Comma 12 21 3 2" xfId="6647"/>
    <cellStyle name="Comma 12 21 3 3" xfId="6648"/>
    <cellStyle name="Comma 12 21 3 4" xfId="6649"/>
    <cellStyle name="Comma 12 21 3 5" xfId="6650"/>
    <cellStyle name="Comma 12 21 4" xfId="6651"/>
    <cellStyle name="Comma 12 21 4 2" xfId="6652"/>
    <cellStyle name="Comma 12 21 4 3" xfId="6653"/>
    <cellStyle name="Comma 12 21 4 4" xfId="6654"/>
    <cellStyle name="Comma 12 21 4 5" xfId="6655"/>
    <cellStyle name="Comma 12 21 5" xfId="6656"/>
    <cellStyle name="Comma 12 21 5 2" xfId="6657"/>
    <cellStyle name="Comma 12 21 5 3" xfId="6658"/>
    <cellStyle name="Comma 12 21 5 4" xfId="6659"/>
    <cellStyle name="Comma 12 21 5 5" xfId="6660"/>
    <cellStyle name="Comma 12 21 6" xfId="6661"/>
    <cellStyle name="Comma 12 21 6 2" xfId="6662"/>
    <cellStyle name="Comma 12 21 6 3" xfId="6663"/>
    <cellStyle name="Comma 12 21 6 4" xfId="6664"/>
    <cellStyle name="Comma 12 21 6 5" xfId="6665"/>
    <cellStyle name="Comma 12 21 7" xfId="6666"/>
    <cellStyle name="Comma 12 21 7 2" xfId="6667"/>
    <cellStyle name="Comma 12 21 7 3" xfId="6668"/>
    <cellStyle name="Comma 12 21 7 4" xfId="6669"/>
    <cellStyle name="Comma 12 21 7 5" xfId="6670"/>
    <cellStyle name="Comma 12 21 8" xfId="6671"/>
    <cellStyle name="Comma 12 21 8 2" xfId="6672"/>
    <cellStyle name="Comma 12 21 8 3" xfId="6673"/>
    <cellStyle name="Comma 12 21 8 4" xfId="6674"/>
    <cellStyle name="Comma 12 21 8 5" xfId="6675"/>
    <cellStyle name="Comma 12 21 9" xfId="6676"/>
    <cellStyle name="Comma 12 21 9 2" xfId="6677"/>
    <cellStyle name="Comma 12 21 9 3" xfId="6678"/>
    <cellStyle name="Comma 12 21 9 4" xfId="6679"/>
    <cellStyle name="Comma 12 21 9 5" xfId="6680"/>
    <cellStyle name="Comma 12 22" xfId="6681"/>
    <cellStyle name="Comma 12 22 10" xfId="6682"/>
    <cellStyle name="Comma 12 22 10 2" xfId="6683"/>
    <cellStyle name="Comma 12 22 10 2 2" xfId="6684"/>
    <cellStyle name="Comma 12 22 11" xfId="6685"/>
    <cellStyle name="Comma 12 22 11 2" xfId="6686"/>
    <cellStyle name="Comma 12 22 11 2 2" xfId="6687"/>
    <cellStyle name="Comma 12 22 12" xfId="6688"/>
    <cellStyle name="Comma 12 22 12 2" xfId="6689"/>
    <cellStyle name="Comma 12 22 12 2 2" xfId="6690"/>
    <cellStyle name="Comma 12 22 13" xfId="6691"/>
    <cellStyle name="Comma 12 22 13 2" xfId="6692"/>
    <cellStyle name="Comma 12 22 13 2 2" xfId="6693"/>
    <cellStyle name="Comma 12 22 14" xfId="6694"/>
    <cellStyle name="Comma 12 22 14 2" xfId="6695"/>
    <cellStyle name="Comma 12 22 14 2 2" xfId="6696"/>
    <cellStyle name="Comma 12 22 15" xfId="6697"/>
    <cellStyle name="Comma 12 22 16" xfId="6698"/>
    <cellStyle name="Comma 12 22 17" xfId="6699"/>
    <cellStyle name="Comma 12 22 18" xfId="6700"/>
    <cellStyle name="Comma 12 22 2" xfId="6701"/>
    <cellStyle name="Comma 12 22 2 2" xfId="6702"/>
    <cellStyle name="Comma 12 22 2 2 2" xfId="6703"/>
    <cellStyle name="Comma 12 22 3" xfId="6704"/>
    <cellStyle name="Comma 12 22 3 2" xfId="6705"/>
    <cellStyle name="Comma 12 22 3 2 2" xfId="6706"/>
    <cellStyle name="Comma 12 22 4" xfId="6707"/>
    <cellStyle name="Comma 12 22 4 2" xfId="6708"/>
    <cellStyle name="Comma 12 22 4 2 2" xfId="6709"/>
    <cellStyle name="Comma 12 22 5" xfId="6710"/>
    <cellStyle name="Comma 12 22 5 2" xfId="6711"/>
    <cellStyle name="Comma 12 22 5 2 2" xfId="6712"/>
    <cellStyle name="Comma 12 22 6" xfId="6713"/>
    <cellStyle name="Comma 12 22 6 2" xfId="6714"/>
    <cellStyle name="Comma 12 22 6 2 2" xfId="6715"/>
    <cellStyle name="Comma 12 22 7" xfId="6716"/>
    <cellStyle name="Comma 12 22 7 2" xfId="6717"/>
    <cellStyle name="Comma 12 22 7 2 2" xfId="6718"/>
    <cellStyle name="Comma 12 22 8" xfId="6719"/>
    <cellStyle name="Comma 12 22 8 2" xfId="6720"/>
    <cellStyle name="Comma 12 22 8 2 2" xfId="6721"/>
    <cellStyle name="Comma 12 22 9" xfId="6722"/>
    <cellStyle name="Comma 12 22 9 2" xfId="6723"/>
    <cellStyle name="Comma 12 22 9 2 2" xfId="6724"/>
    <cellStyle name="Comma 12 23" xfId="6725"/>
    <cellStyle name="Comma 12 23 10" xfId="6726"/>
    <cellStyle name="Comma 12 23 10 2" xfId="6727"/>
    <cellStyle name="Comma 12 23 10 2 2" xfId="6728"/>
    <cellStyle name="Comma 12 23 11" xfId="6729"/>
    <cellStyle name="Comma 12 23 11 2" xfId="6730"/>
    <cellStyle name="Comma 12 23 11 2 2" xfId="6731"/>
    <cellStyle name="Comma 12 23 12" xfId="6732"/>
    <cellStyle name="Comma 12 23 12 2" xfId="6733"/>
    <cellStyle name="Comma 12 23 12 2 2" xfId="6734"/>
    <cellStyle name="Comma 12 23 13" xfId="6735"/>
    <cellStyle name="Comma 12 23 13 2" xfId="6736"/>
    <cellStyle name="Comma 12 23 13 2 2" xfId="6737"/>
    <cellStyle name="Comma 12 23 14" xfId="6738"/>
    <cellStyle name="Comma 12 23 14 2" xfId="6739"/>
    <cellStyle name="Comma 12 23 14 2 2" xfId="6740"/>
    <cellStyle name="Comma 12 23 15" xfId="6741"/>
    <cellStyle name="Comma 12 23 15 2" xfId="6742"/>
    <cellStyle name="Comma 12 23 2" xfId="6743"/>
    <cellStyle name="Comma 12 23 2 2" xfId="6744"/>
    <cellStyle name="Comma 12 23 2 2 2" xfId="6745"/>
    <cellStyle name="Comma 12 23 3" xfId="6746"/>
    <cellStyle name="Comma 12 23 3 2" xfId="6747"/>
    <cellStyle name="Comma 12 23 3 2 2" xfId="6748"/>
    <cellStyle name="Comma 12 23 4" xfId="6749"/>
    <cellStyle name="Comma 12 23 4 2" xfId="6750"/>
    <cellStyle name="Comma 12 23 4 2 2" xfId="6751"/>
    <cellStyle name="Comma 12 23 5" xfId="6752"/>
    <cellStyle name="Comma 12 23 5 2" xfId="6753"/>
    <cellStyle name="Comma 12 23 5 2 2" xfId="6754"/>
    <cellStyle name="Comma 12 23 6" xfId="6755"/>
    <cellStyle name="Comma 12 23 6 2" xfId="6756"/>
    <cellStyle name="Comma 12 23 6 2 2" xfId="6757"/>
    <cellStyle name="Comma 12 23 7" xfId="6758"/>
    <cellStyle name="Comma 12 23 7 2" xfId="6759"/>
    <cellStyle name="Comma 12 23 7 2 2" xfId="6760"/>
    <cellStyle name="Comma 12 23 8" xfId="6761"/>
    <cellStyle name="Comma 12 23 8 2" xfId="6762"/>
    <cellStyle name="Comma 12 23 8 2 2" xfId="6763"/>
    <cellStyle name="Comma 12 23 9" xfId="6764"/>
    <cellStyle name="Comma 12 23 9 2" xfId="6765"/>
    <cellStyle name="Comma 12 23 9 2 2" xfId="6766"/>
    <cellStyle name="Comma 12 24" xfId="6767"/>
    <cellStyle name="Comma 12 24 2" xfId="6768"/>
    <cellStyle name="Comma 12 24 2 2" xfId="6769"/>
    <cellStyle name="Comma 12 25" xfId="6770"/>
    <cellStyle name="Comma 12 25 2" xfId="6771"/>
    <cellStyle name="Comma 12 25 2 2" xfId="6772"/>
    <cellStyle name="Comma 12 26" xfId="6773"/>
    <cellStyle name="Comma 12 26 2" xfId="6774"/>
    <cellStyle name="Comma 12 26 2 2" xfId="6775"/>
    <cellStyle name="Comma 12 27" xfId="6776"/>
    <cellStyle name="Comma 12 27 2" xfId="6777"/>
    <cellStyle name="Comma 12 27 2 2" xfId="6778"/>
    <cellStyle name="Comma 12 28" xfId="6779"/>
    <cellStyle name="Comma 12 28 2" xfId="6780"/>
    <cellStyle name="Comma 12 28 2 2" xfId="6781"/>
    <cellStyle name="Comma 12 29" xfId="6782"/>
    <cellStyle name="Comma 12 29 2" xfId="6783"/>
    <cellStyle name="Comma 12 29 2 2" xfId="6784"/>
    <cellStyle name="Comma 12 3" xfId="6785"/>
    <cellStyle name="Comma 12 3 10" xfId="6786"/>
    <cellStyle name="Comma 12 3 10 2" xfId="6787"/>
    <cellStyle name="Comma 12 3 10 2 2" xfId="6788"/>
    <cellStyle name="Comma 12 3 11" xfId="6789"/>
    <cellStyle name="Comma 12 3 11 2" xfId="6790"/>
    <cellStyle name="Comma 12 3 11 2 2" xfId="6791"/>
    <cellStyle name="Comma 12 3 12" xfId="6792"/>
    <cellStyle name="Comma 12 3 12 2" xfId="6793"/>
    <cellStyle name="Comma 12 3 12 2 2" xfId="6794"/>
    <cellStyle name="Comma 12 3 13" xfId="6795"/>
    <cellStyle name="Comma 12 3 13 2" xfId="6796"/>
    <cellStyle name="Comma 12 3 13 2 2" xfId="6797"/>
    <cellStyle name="Comma 12 3 14" xfId="6798"/>
    <cellStyle name="Comma 12 3 14 2" xfId="6799"/>
    <cellStyle name="Comma 12 3 14 2 2" xfId="6800"/>
    <cellStyle name="Comma 12 3 15" xfId="6801"/>
    <cellStyle name="Comma 12 3 15 2" xfId="6802"/>
    <cellStyle name="Comma 12 3 2" xfId="6803"/>
    <cellStyle name="Comma 12 3 2 2" xfId="6804"/>
    <cellStyle name="Comma 12 3 2 2 2" xfId="6805"/>
    <cellStyle name="Comma 12 3 3" xfId="6806"/>
    <cellStyle name="Comma 12 3 3 2" xfId="6807"/>
    <cellStyle name="Comma 12 3 3 2 2" xfId="6808"/>
    <cellStyle name="Comma 12 3 4" xfId="6809"/>
    <cellStyle name="Comma 12 3 4 2" xfId="6810"/>
    <cellStyle name="Comma 12 3 4 2 2" xfId="6811"/>
    <cellStyle name="Comma 12 3 5" xfId="6812"/>
    <cellStyle name="Comma 12 3 5 2" xfId="6813"/>
    <cellStyle name="Comma 12 3 5 2 2" xfId="6814"/>
    <cellStyle name="Comma 12 3 6" xfId="6815"/>
    <cellStyle name="Comma 12 3 6 2" xfId="6816"/>
    <cellStyle name="Comma 12 3 6 2 2" xfId="6817"/>
    <cellStyle name="Comma 12 3 7" xfId="6818"/>
    <cellStyle name="Comma 12 3 7 2" xfId="6819"/>
    <cellStyle name="Comma 12 3 7 2 2" xfId="6820"/>
    <cellStyle name="Comma 12 3 8" xfId="6821"/>
    <cellStyle name="Comma 12 3 8 2" xfId="6822"/>
    <cellStyle name="Comma 12 3 8 2 2" xfId="6823"/>
    <cellStyle name="Comma 12 3 9" xfId="6824"/>
    <cellStyle name="Comma 12 3 9 2" xfId="6825"/>
    <cellStyle name="Comma 12 3 9 2 2" xfId="6826"/>
    <cellStyle name="Comma 12 30" xfId="6827"/>
    <cellStyle name="Comma 12 30 2" xfId="6828"/>
    <cellStyle name="Comma 12 30 2 2" xfId="6829"/>
    <cellStyle name="Comma 12 31" xfId="6830"/>
    <cellStyle name="Comma 12 31 2" xfId="6831"/>
    <cellStyle name="Comma 12 31 2 2" xfId="6832"/>
    <cellStyle name="Comma 12 32" xfId="6833"/>
    <cellStyle name="Comma 12 32 2" xfId="6834"/>
    <cellStyle name="Comma 12 32 2 2" xfId="6835"/>
    <cellStyle name="Comma 12 33" xfId="6836"/>
    <cellStyle name="Comma 12 33 2" xfId="6837"/>
    <cellStyle name="Comma 12 33 2 2" xfId="6838"/>
    <cellStyle name="Comma 12 34" xfId="6839"/>
    <cellStyle name="Comma 12 34 2" xfId="6840"/>
    <cellStyle name="Comma 12 34 2 2" xfId="6841"/>
    <cellStyle name="Comma 12 35" xfId="6842"/>
    <cellStyle name="Comma 12 35 2" xfId="6843"/>
    <cellStyle name="Comma 12 35 2 2" xfId="6844"/>
    <cellStyle name="Comma 12 36" xfId="6845"/>
    <cellStyle name="Comma 12 36 2" xfId="6846"/>
    <cellStyle name="Comma 12 36 2 2" xfId="6847"/>
    <cellStyle name="Comma 12 37" xfId="6848"/>
    <cellStyle name="Comma 12 38" xfId="6849"/>
    <cellStyle name="Comma 12 4" xfId="6850"/>
    <cellStyle name="Comma 12 4 10" xfId="6851"/>
    <cellStyle name="Comma 12 4 10 2" xfId="6852"/>
    <cellStyle name="Comma 12 4 10 2 2" xfId="6853"/>
    <cellStyle name="Comma 12 4 11" xfId="6854"/>
    <cellStyle name="Comma 12 4 11 2" xfId="6855"/>
    <cellStyle name="Comma 12 4 11 2 2" xfId="6856"/>
    <cellStyle name="Comma 12 4 12" xfId="6857"/>
    <cellStyle name="Comma 12 4 12 2" xfId="6858"/>
    <cellStyle name="Comma 12 4 12 2 2" xfId="6859"/>
    <cellStyle name="Comma 12 4 13" xfId="6860"/>
    <cellStyle name="Comma 12 4 13 2" xfId="6861"/>
    <cellStyle name="Comma 12 4 13 2 2" xfId="6862"/>
    <cellStyle name="Comma 12 4 14" xfId="6863"/>
    <cellStyle name="Comma 12 4 14 2" xfId="6864"/>
    <cellStyle name="Comma 12 4 14 2 2" xfId="6865"/>
    <cellStyle name="Comma 12 4 15" xfId="6866"/>
    <cellStyle name="Comma 12 4 15 2" xfId="6867"/>
    <cellStyle name="Comma 12 4 2" xfId="6868"/>
    <cellStyle name="Comma 12 4 2 2" xfId="6869"/>
    <cellStyle name="Comma 12 4 2 2 2" xfId="6870"/>
    <cellStyle name="Comma 12 4 3" xfId="6871"/>
    <cellStyle name="Comma 12 4 3 2" xfId="6872"/>
    <cellStyle name="Comma 12 4 3 2 2" xfId="6873"/>
    <cellStyle name="Comma 12 4 4" xfId="6874"/>
    <cellStyle name="Comma 12 4 4 2" xfId="6875"/>
    <cellStyle name="Comma 12 4 4 2 2" xfId="6876"/>
    <cellStyle name="Comma 12 4 5" xfId="6877"/>
    <cellStyle name="Comma 12 4 5 2" xfId="6878"/>
    <cellStyle name="Comma 12 4 5 2 2" xfId="6879"/>
    <cellStyle name="Comma 12 4 6" xfId="6880"/>
    <cellStyle name="Comma 12 4 6 2" xfId="6881"/>
    <cellStyle name="Comma 12 4 6 2 2" xfId="6882"/>
    <cellStyle name="Comma 12 4 7" xfId="6883"/>
    <cellStyle name="Comma 12 4 7 2" xfId="6884"/>
    <cellStyle name="Comma 12 4 7 2 2" xfId="6885"/>
    <cellStyle name="Comma 12 4 8" xfId="6886"/>
    <cellStyle name="Comma 12 4 8 2" xfId="6887"/>
    <cellStyle name="Comma 12 4 8 2 2" xfId="6888"/>
    <cellStyle name="Comma 12 4 9" xfId="6889"/>
    <cellStyle name="Comma 12 4 9 2" xfId="6890"/>
    <cellStyle name="Comma 12 4 9 2 2" xfId="6891"/>
    <cellStyle name="Comma 12 5" xfId="6892"/>
    <cellStyle name="Comma 12 5 10" xfId="6893"/>
    <cellStyle name="Comma 12 5 10 2" xfId="6894"/>
    <cellStyle name="Comma 12 5 10 2 2" xfId="6895"/>
    <cellStyle name="Comma 12 5 11" xfId="6896"/>
    <cellStyle name="Comma 12 5 11 2" xfId="6897"/>
    <cellStyle name="Comma 12 5 11 2 2" xfId="6898"/>
    <cellStyle name="Comma 12 5 12" xfId="6899"/>
    <cellStyle name="Comma 12 5 12 2" xfId="6900"/>
    <cellStyle name="Comma 12 5 12 2 2" xfId="6901"/>
    <cellStyle name="Comma 12 5 13" xfId="6902"/>
    <cellStyle name="Comma 12 5 13 2" xfId="6903"/>
    <cellStyle name="Comma 12 5 13 2 2" xfId="6904"/>
    <cellStyle name="Comma 12 5 14" xfId="6905"/>
    <cellStyle name="Comma 12 5 14 2" xfId="6906"/>
    <cellStyle name="Comma 12 5 14 2 2" xfId="6907"/>
    <cellStyle name="Comma 12 5 15" xfId="6908"/>
    <cellStyle name="Comma 12 5 15 2" xfId="6909"/>
    <cellStyle name="Comma 12 5 2" xfId="6910"/>
    <cellStyle name="Comma 12 5 2 2" xfId="6911"/>
    <cellStyle name="Comma 12 5 2 2 2" xfId="6912"/>
    <cellStyle name="Comma 12 5 3" xfId="6913"/>
    <cellStyle name="Comma 12 5 3 2" xfId="6914"/>
    <cellStyle name="Comma 12 5 3 2 2" xfId="6915"/>
    <cellStyle name="Comma 12 5 4" xfId="6916"/>
    <cellStyle name="Comma 12 5 4 2" xfId="6917"/>
    <cellStyle name="Comma 12 5 4 2 2" xfId="6918"/>
    <cellStyle name="Comma 12 5 5" xfId="6919"/>
    <cellStyle name="Comma 12 5 5 2" xfId="6920"/>
    <cellStyle name="Comma 12 5 5 2 2" xfId="6921"/>
    <cellStyle name="Comma 12 5 6" xfId="6922"/>
    <cellStyle name="Comma 12 5 6 2" xfId="6923"/>
    <cellStyle name="Comma 12 5 6 2 2" xfId="6924"/>
    <cellStyle name="Comma 12 5 7" xfId="6925"/>
    <cellStyle name="Comma 12 5 7 2" xfId="6926"/>
    <cellStyle name="Comma 12 5 7 2 2" xfId="6927"/>
    <cellStyle name="Comma 12 5 8" xfId="6928"/>
    <cellStyle name="Comma 12 5 8 2" xfId="6929"/>
    <cellStyle name="Comma 12 5 8 2 2" xfId="6930"/>
    <cellStyle name="Comma 12 5 9" xfId="6931"/>
    <cellStyle name="Comma 12 5 9 2" xfId="6932"/>
    <cellStyle name="Comma 12 5 9 2 2" xfId="6933"/>
    <cellStyle name="Comma 12 6" xfId="6934"/>
    <cellStyle name="Comma 12 6 10" xfId="6935"/>
    <cellStyle name="Comma 12 6 10 2" xfId="6936"/>
    <cellStyle name="Comma 12 6 10 2 2" xfId="6937"/>
    <cellStyle name="Comma 12 6 11" xfId="6938"/>
    <cellStyle name="Comma 12 6 11 2" xfId="6939"/>
    <cellStyle name="Comma 12 6 11 2 2" xfId="6940"/>
    <cellStyle name="Comma 12 6 12" xfId="6941"/>
    <cellStyle name="Comma 12 6 12 2" xfId="6942"/>
    <cellStyle name="Comma 12 6 12 2 2" xfId="6943"/>
    <cellStyle name="Comma 12 6 13" xfId="6944"/>
    <cellStyle name="Comma 12 6 13 2" xfId="6945"/>
    <cellStyle name="Comma 12 6 13 2 2" xfId="6946"/>
    <cellStyle name="Comma 12 6 14" xfId="6947"/>
    <cellStyle name="Comma 12 6 14 2" xfId="6948"/>
    <cellStyle name="Comma 12 6 14 2 2" xfId="6949"/>
    <cellStyle name="Comma 12 6 15" xfId="6950"/>
    <cellStyle name="Comma 12 6 15 2" xfId="6951"/>
    <cellStyle name="Comma 12 6 2" xfId="6952"/>
    <cellStyle name="Comma 12 6 2 2" xfId="6953"/>
    <cellStyle name="Comma 12 6 2 2 2" xfId="6954"/>
    <cellStyle name="Comma 12 6 3" xfId="6955"/>
    <cellStyle name="Comma 12 6 3 2" xfId="6956"/>
    <cellStyle name="Comma 12 6 3 2 2" xfId="6957"/>
    <cellStyle name="Comma 12 6 4" xfId="6958"/>
    <cellStyle name="Comma 12 6 4 2" xfId="6959"/>
    <cellStyle name="Comma 12 6 4 2 2" xfId="6960"/>
    <cellStyle name="Comma 12 6 5" xfId="6961"/>
    <cellStyle name="Comma 12 6 5 2" xfId="6962"/>
    <cellStyle name="Comma 12 6 5 2 2" xfId="6963"/>
    <cellStyle name="Comma 12 6 6" xfId="6964"/>
    <cellStyle name="Comma 12 6 6 2" xfId="6965"/>
    <cellStyle name="Comma 12 6 6 2 2" xfId="6966"/>
    <cellStyle name="Comma 12 6 7" xfId="6967"/>
    <cellStyle name="Comma 12 6 7 2" xfId="6968"/>
    <cellStyle name="Comma 12 6 7 2 2" xfId="6969"/>
    <cellStyle name="Comma 12 6 8" xfId="6970"/>
    <cellStyle name="Comma 12 6 8 2" xfId="6971"/>
    <cellStyle name="Comma 12 6 8 2 2" xfId="6972"/>
    <cellStyle name="Comma 12 6 9" xfId="6973"/>
    <cellStyle name="Comma 12 6 9 2" xfId="6974"/>
    <cellStyle name="Comma 12 6 9 2 2" xfId="6975"/>
    <cellStyle name="Comma 12 7" xfId="6976"/>
    <cellStyle name="Comma 12 7 10" xfId="6977"/>
    <cellStyle name="Comma 12 7 10 2" xfId="6978"/>
    <cellStyle name="Comma 12 7 10 2 2" xfId="6979"/>
    <cellStyle name="Comma 12 7 11" xfId="6980"/>
    <cellStyle name="Comma 12 7 11 2" xfId="6981"/>
    <cellStyle name="Comma 12 7 11 2 2" xfId="6982"/>
    <cellStyle name="Comma 12 7 12" xfId="6983"/>
    <cellStyle name="Comma 12 7 12 2" xfId="6984"/>
    <cellStyle name="Comma 12 7 12 2 2" xfId="6985"/>
    <cellStyle name="Comma 12 7 13" xfId="6986"/>
    <cellStyle name="Comma 12 7 13 2" xfId="6987"/>
    <cellStyle name="Comma 12 7 13 2 2" xfId="6988"/>
    <cellStyle name="Comma 12 7 14" xfId="6989"/>
    <cellStyle name="Comma 12 7 14 2" xfId="6990"/>
    <cellStyle name="Comma 12 7 14 2 2" xfId="6991"/>
    <cellStyle name="Comma 12 7 15" xfId="6992"/>
    <cellStyle name="Comma 12 7 15 2" xfId="6993"/>
    <cellStyle name="Comma 12 7 2" xfId="6994"/>
    <cellStyle name="Comma 12 7 2 2" xfId="6995"/>
    <cellStyle name="Comma 12 7 2 2 2" xfId="6996"/>
    <cellStyle name="Comma 12 7 3" xfId="6997"/>
    <cellStyle name="Comma 12 7 3 2" xfId="6998"/>
    <cellStyle name="Comma 12 7 3 2 2" xfId="6999"/>
    <cellStyle name="Comma 12 7 4" xfId="7000"/>
    <cellStyle name="Comma 12 7 4 2" xfId="7001"/>
    <cellStyle name="Comma 12 7 4 2 2" xfId="7002"/>
    <cellStyle name="Comma 12 7 5" xfId="7003"/>
    <cellStyle name="Comma 12 7 5 2" xfId="7004"/>
    <cellStyle name="Comma 12 7 5 2 2" xfId="7005"/>
    <cellStyle name="Comma 12 7 6" xfId="7006"/>
    <cellStyle name="Comma 12 7 6 2" xfId="7007"/>
    <cellStyle name="Comma 12 7 6 2 2" xfId="7008"/>
    <cellStyle name="Comma 12 7 7" xfId="7009"/>
    <cellStyle name="Comma 12 7 7 2" xfId="7010"/>
    <cellStyle name="Comma 12 7 7 2 2" xfId="7011"/>
    <cellStyle name="Comma 12 7 8" xfId="7012"/>
    <cellStyle name="Comma 12 7 8 2" xfId="7013"/>
    <cellStyle name="Comma 12 7 8 2 2" xfId="7014"/>
    <cellStyle name="Comma 12 7 9" xfId="7015"/>
    <cellStyle name="Comma 12 7 9 2" xfId="7016"/>
    <cellStyle name="Comma 12 7 9 2 2" xfId="7017"/>
    <cellStyle name="Comma 12 8" xfId="7018"/>
    <cellStyle name="Comma 12 8 10" xfId="7019"/>
    <cellStyle name="Comma 12 8 10 2" xfId="7020"/>
    <cellStyle name="Comma 12 8 10 2 2" xfId="7021"/>
    <cellStyle name="Comma 12 8 11" xfId="7022"/>
    <cellStyle name="Comma 12 8 11 2" xfId="7023"/>
    <cellStyle name="Comma 12 8 11 2 2" xfId="7024"/>
    <cellStyle name="Comma 12 8 12" xfId="7025"/>
    <cellStyle name="Comma 12 8 12 2" xfId="7026"/>
    <cellStyle name="Comma 12 8 12 2 2" xfId="7027"/>
    <cellStyle name="Comma 12 8 13" xfId="7028"/>
    <cellStyle name="Comma 12 8 13 2" xfId="7029"/>
    <cellStyle name="Comma 12 8 13 2 2" xfId="7030"/>
    <cellStyle name="Comma 12 8 14" xfId="7031"/>
    <cellStyle name="Comma 12 8 14 2" xfId="7032"/>
    <cellStyle name="Comma 12 8 14 2 2" xfId="7033"/>
    <cellStyle name="Comma 12 8 15" xfId="7034"/>
    <cellStyle name="Comma 12 8 15 2" xfId="7035"/>
    <cellStyle name="Comma 12 8 2" xfId="7036"/>
    <cellStyle name="Comma 12 8 2 2" xfId="7037"/>
    <cellStyle name="Comma 12 8 2 2 2" xfId="7038"/>
    <cellStyle name="Comma 12 8 3" xfId="7039"/>
    <cellStyle name="Comma 12 8 3 2" xfId="7040"/>
    <cellStyle name="Comma 12 8 3 2 2" xfId="7041"/>
    <cellStyle name="Comma 12 8 4" xfId="7042"/>
    <cellStyle name="Comma 12 8 4 2" xfId="7043"/>
    <cellStyle name="Comma 12 8 4 2 2" xfId="7044"/>
    <cellStyle name="Comma 12 8 5" xfId="7045"/>
    <cellStyle name="Comma 12 8 5 2" xfId="7046"/>
    <cellStyle name="Comma 12 8 5 2 2" xfId="7047"/>
    <cellStyle name="Comma 12 8 6" xfId="7048"/>
    <cellStyle name="Comma 12 8 6 2" xfId="7049"/>
    <cellStyle name="Comma 12 8 6 2 2" xfId="7050"/>
    <cellStyle name="Comma 12 8 7" xfId="7051"/>
    <cellStyle name="Comma 12 8 7 2" xfId="7052"/>
    <cellStyle name="Comma 12 8 7 2 2" xfId="7053"/>
    <cellStyle name="Comma 12 8 8" xfId="7054"/>
    <cellStyle name="Comma 12 8 8 2" xfId="7055"/>
    <cellStyle name="Comma 12 8 8 2 2" xfId="7056"/>
    <cellStyle name="Comma 12 8 9" xfId="7057"/>
    <cellStyle name="Comma 12 8 9 2" xfId="7058"/>
    <cellStyle name="Comma 12 8 9 2 2" xfId="7059"/>
    <cellStyle name="Comma 12 9" xfId="7060"/>
    <cellStyle name="Comma 12 9 10" xfId="7061"/>
    <cellStyle name="Comma 12 9 10 2" xfId="7062"/>
    <cellStyle name="Comma 12 9 10 2 2" xfId="7063"/>
    <cellStyle name="Comma 12 9 11" xfId="7064"/>
    <cellStyle name="Comma 12 9 11 2" xfId="7065"/>
    <cellStyle name="Comma 12 9 11 2 2" xfId="7066"/>
    <cellStyle name="Comma 12 9 12" xfId="7067"/>
    <cellStyle name="Comma 12 9 12 2" xfId="7068"/>
    <cellStyle name="Comma 12 9 12 2 2" xfId="7069"/>
    <cellStyle name="Comma 12 9 13" xfId="7070"/>
    <cellStyle name="Comma 12 9 13 2" xfId="7071"/>
    <cellStyle name="Comma 12 9 13 2 2" xfId="7072"/>
    <cellStyle name="Comma 12 9 14" xfId="7073"/>
    <cellStyle name="Comma 12 9 14 2" xfId="7074"/>
    <cellStyle name="Comma 12 9 14 2 2" xfId="7075"/>
    <cellStyle name="Comma 12 9 15" xfId="7076"/>
    <cellStyle name="Comma 12 9 15 2" xfId="7077"/>
    <cellStyle name="Comma 12 9 2" xfId="7078"/>
    <cellStyle name="Comma 12 9 2 2" xfId="7079"/>
    <cellStyle name="Comma 12 9 2 2 2" xfId="7080"/>
    <cellStyle name="Comma 12 9 3" xfId="7081"/>
    <cellStyle name="Comma 12 9 3 2" xfId="7082"/>
    <cellStyle name="Comma 12 9 3 2 2" xfId="7083"/>
    <cellStyle name="Comma 12 9 4" xfId="7084"/>
    <cellStyle name="Comma 12 9 4 2" xfId="7085"/>
    <cellStyle name="Comma 12 9 4 2 2" xfId="7086"/>
    <cellStyle name="Comma 12 9 5" xfId="7087"/>
    <cellStyle name="Comma 12 9 5 2" xfId="7088"/>
    <cellStyle name="Comma 12 9 5 2 2" xfId="7089"/>
    <cellStyle name="Comma 12 9 6" xfId="7090"/>
    <cellStyle name="Comma 12 9 6 2" xfId="7091"/>
    <cellStyle name="Comma 12 9 6 2 2" xfId="7092"/>
    <cellStyle name="Comma 12 9 7" xfId="7093"/>
    <cellStyle name="Comma 12 9 7 2" xfId="7094"/>
    <cellStyle name="Comma 12 9 7 2 2" xfId="7095"/>
    <cellStyle name="Comma 12 9 8" xfId="7096"/>
    <cellStyle name="Comma 12 9 8 2" xfId="7097"/>
    <cellStyle name="Comma 12 9 8 2 2" xfId="7098"/>
    <cellStyle name="Comma 12 9 9" xfId="7099"/>
    <cellStyle name="Comma 12 9 9 2" xfId="7100"/>
    <cellStyle name="Comma 12 9 9 2 2" xfId="7101"/>
    <cellStyle name="Comma 13" xfId="7102"/>
    <cellStyle name="Comma 13 10" xfId="7103"/>
    <cellStyle name="Comma 13 10 10" xfId="7104"/>
    <cellStyle name="Comma 13 10 10 2" xfId="7105"/>
    <cellStyle name="Comma 13 10 10 2 2" xfId="7106"/>
    <cellStyle name="Comma 13 10 11" xfId="7107"/>
    <cellStyle name="Comma 13 10 11 2" xfId="7108"/>
    <cellStyle name="Comma 13 10 11 2 2" xfId="7109"/>
    <cellStyle name="Comma 13 10 12" xfId="7110"/>
    <cellStyle name="Comma 13 10 12 2" xfId="7111"/>
    <cellStyle name="Comma 13 10 12 2 2" xfId="7112"/>
    <cellStyle name="Comma 13 10 13" xfId="7113"/>
    <cellStyle name="Comma 13 10 13 2" xfId="7114"/>
    <cellStyle name="Comma 13 10 13 2 2" xfId="7115"/>
    <cellStyle name="Comma 13 10 14" xfId="7116"/>
    <cellStyle name="Comma 13 10 14 2" xfId="7117"/>
    <cellStyle name="Comma 13 10 14 2 2" xfId="7118"/>
    <cellStyle name="Comma 13 10 15" xfId="7119"/>
    <cellStyle name="Comma 13 10 15 2" xfId="7120"/>
    <cellStyle name="Comma 13 10 2" xfId="7121"/>
    <cellStyle name="Comma 13 10 2 2" xfId="7122"/>
    <cellStyle name="Comma 13 10 2 2 2" xfId="7123"/>
    <cellStyle name="Comma 13 10 3" xfId="7124"/>
    <cellStyle name="Comma 13 10 3 2" xfId="7125"/>
    <cellStyle name="Comma 13 10 3 2 2" xfId="7126"/>
    <cellStyle name="Comma 13 10 4" xfId="7127"/>
    <cellStyle name="Comma 13 10 4 2" xfId="7128"/>
    <cellStyle name="Comma 13 10 4 2 2" xfId="7129"/>
    <cellStyle name="Comma 13 10 5" xfId="7130"/>
    <cellStyle name="Comma 13 10 5 2" xfId="7131"/>
    <cellStyle name="Comma 13 10 5 2 2" xfId="7132"/>
    <cellStyle name="Comma 13 10 6" xfId="7133"/>
    <cellStyle name="Comma 13 10 6 2" xfId="7134"/>
    <cellStyle name="Comma 13 10 6 2 2" xfId="7135"/>
    <cellStyle name="Comma 13 10 7" xfId="7136"/>
    <cellStyle name="Comma 13 10 7 2" xfId="7137"/>
    <cellStyle name="Comma 13 10 7 2 2" xfId="7138"/>
    <cellStyle name="Comma 13 10 8" xfId="7139"/>
    <cellStyle name="Comma 13 10 8 2" xfId="7140"/>
    <cellStyle name="Comma 13 10 8 2 2" xfId="7141"/>
    <cellStyle name="Comma 13 10 9" xfId="7142"/>
    <cellStyle name="Comma 13 10 9 2" xfId="7143"/>
    <cellStyle name="Comma 13 10 9 2 2" xfId="7144"/>
    <cellStyle name="Comma 13 11" xfId="7145"/>
    <cellStyle name="Comma 13 11 10" xfId="7146"/>
    <cellStyle name="Comma 13 11 10 2" xfId="7147"/>
    <cellStyle name="Comma 13 11 10 2 2" xfId="7148"/>
    <cellStyle name="Comma 13 11 11" xfId="7149"/>
    <cellStyle name="Comma 13 11 11 2" xfId="7150"/>
    <cellStyle name="Comma 13 11 11 2 2" xfId="7151"/>
    <cellStyle name="Comma 13 11 12" xfId="7152"/>
    <cellStyle name="Comma 13 11 12 2" xfId="7153"/>
    <cellStyle name="Comma 13 11 12 2 2" xfId="7154"/>
    <cellStyle name="Comma 13 11 13" xfId="7155"/>
    <cellStyle name="Comma 13 11 13 2" xfId="7156"/>
    <cellStyle name="Comma 13 11 13 2 2" xfId="7157"/>
    <cellStyle name="Comma 13 11 14" xfId="7158"/>
    <cellStyle name="Comma 13 11 14 2" xfId="7159"/>
    <cellStyle name="Comma 13 11 14 2 2" xfId="7160"/>
    <cellStyle name="Comma 13 11 15" xfId="7161"/>
    <cellStyle name="Comma 13 11 15 2" xfId="7162"/>
    <cellStyle name="Comma 13 11 2" xfId="7163"/>
    <cellStyle name="Comma 13 11 2 2" xfId="7164"/>
    <cellStyle name="Comma 13 11 2 2 2" xfId="7165"/>
    <cellStyle name="Comma 13 11 3" xfId="7166"/>
    <cellStyle name="Comma 13 11 3 2" xfId="7167"/>
    <cellStyle name="Comma 13 11 3 2 2" xfId="7168"/>
    <cellStyle name="Comma 13 11 4" xfId="7169"/>
    <cellStyle name="Comma 13 11 4 2" xfId="7170"/>
    <cellStyle name="Comma 13 11 4 2 2" xfId="7171"/>
    <cellStyle name="Comma 13 11 5" xfId="7172"/>
    <cellStyle name="Comma 13 11 5 2" xfId="7173"/>
    <cellStyle name="Comma 13 11 5 2 2" xfId="7174"/>
    <cellStyle name="Comma 13 11 6" xfId="7175"/>
    <cellStyle name="Comma 13 11 6 2" xfId="7176"/>
    <cellStyle name="Comma 13 11 6 2 2" xfId="7177"/>
    <cellStyle name="Comma 13 11 7" xfId="7178"/>
    <cellStyle name="Comma 13 11 7 2" xfId="7179"/>
    <cellStyle name="Comma 13 11 7 2 2" xfId="7180"/>
    <cellStyle name="Comma 13 11 8" xfId="7181"/>
    <cellStyle name="Comma 13 11 8 2" xfId="7182"/>
    <cellStyle name="Comma 13 11 8 2 2" xfId="7183"/>
    <cellStyle name="Comma 13 11 9" xfId="7184"/>
    <cellStyle name="Comma 13 11 9 2" xfId="7185"/>
    <cellStyle name="Comma 13 11 9 2 2" xfId="7186"/>
    <cellStyle name="Comma 13 12" xfId="7187"/>
    <cellStyle name="Comma 13 12 10" xfId="7188"/>
    <cellStyle name="Comma 13 12 10 2" xfId="7189"/>
    <cellStyle name="Comma 13 12 10 2 2" xfId="7190"/>
    <cellStyle name="Comma 13 12 11" xfId="7191"/>
    <cellStyle name="Comma 13 12 11 2" xfId="7192"/>
    <cellStyle name="Comma 13 12 11 2 2" xfId="7193"/>
    <cellStyle name="Comma 13 12 12" xfId="7194"/>
    <cellStyle name="Comma 13 12 12 2" xfId="7195"/>
    <cellStyle name="Comma 13 12 12 2 2" xfId="7196"/>
    <cellStyle name="Comma 13 12 13" xfId="7197"/>
    <cellStyle name="Comma 13 12 13 2" xfId="7198"/>
    <cellStyle name="Comma 13 12 13 2 2" xfId="7199"/>
    <cellStyle name="Comma 13 12 14" xfId="7200"/>
    <cellStyle name="Comma 13 12 14 2" xfId="7201"/>
    <cellStyle name="Comma 13 12 14 2 2" xfId="7202"/>
    <cellStyle name="Comma 13 12 15" xfId="7203"/>
    <cellStyle name="Comma 13 12 15 2" xfId="7204"/>
    <cellStyle name="Comma 13 12 2" xfId="7205"/>
    <cellStyle name="Comma 13 12 2 2" xfId="7206"/>
    <cellStyle name="Comma 13 12 2 2 2" xfId="7207"/>
    <cellStyle name="Comma 13 12 3" xfId="7208"/>
    <cellStyle name="Comma 13 12 3 2" xfId="7209"/>
    <cellStyle name="Comma 13 12 3 2 2" xfId="7210"/>
    <cellStyle name="Comma 13 12 4" xfId="7211"/>
    <cellStyle name="Comma 13 12 4 2" xfId="7212"/>
    <cellStyle name="Comma 13 12 4 2 2" xfId="7213"/>
    <cellStyle name="Comma 13 12 5" xfId="7214"/>
    <cellStyle name="Comma 13 12 5 2" xfId="7215"/>
    <cellStyle name="Comma 13 12 5 2 2" xfId="7216"/>
    <cellStyle name="Comma 13 12 6" xfId="7217"/>
    <cellStyle name="Comma 13 12 6 2" xfId="7218"/>
    <cellStyle name="Comma 13 12 6 2 2" xfId="7219"/>
    <cellStyle name="Comma 13 12 7" xfId="7220"/>
    <cellStyle name="Comma 13 12 7 2" xfId="7221"/>
    <cellStyle name="Comma 13 12 7 2 2" xfId="7222"/>
    <cellStyle name="Comma 13 12 8" xfId="7223"/>
    <cellStyle name="Comma 13 12 8 2" xfId="7224"/>
    <cellStyle name="Comma 13 12 8 2 2" xfId="7225"/>
    <cellStyle name="Comma 13 12 9" xfId="7226"/>
    <cellStyle name="Comma 13 12 9 2" xfId="7227"/>
    <cellStyle name="Comma 13 12 9 2 2" xfId="7228"/>
    <cellStyle name="Comma 13 13" xfId="7229"/>
    <cellStyle name="Comma 13 13 10" xfId="7230"/>
    <cellStyle name="Comma 13 13 10 2" xfId="7231"/>
    <cellStyle name="Comma 13 13 10 2 2" xfId="7232"/>
    <cellStyle name="Comma 13 13 11" xfId="7233"/>
    <cellStyle name="Comma 13 13 11 2" xfId="7234"/>
    <cellStyle name="Comma 13 13 11 2 2" xfId="7235"/>
    <cellStyle name="Comma 13 13 12" xfId="7236"/>
    <cellStyle name="Comma 13 13 12 2" xfId="7237"/>
    <cellStyle name="Comma 13 13 12 2 2" xfId="7238"/>
    <cellStyle name="Comma 13 13 13" xfId="7239"/>
    <cellStyle name="Comma 13 13 13 2" xfId="7240"/>
    <cellStyle name="Comma 13 13 13 2 2" xfId="7241"/>
    <cellStyle name="Comma 13 13 14" xfId="7242"/>
    <cellStyle name="Comma 13 13 14 2" xfId="7243"/>
    <cellStyle name="Comma 13 13 14 2 2" xfId="7244"/>
    <cellStyle name="Comma 13 13 15" xfId="7245"/>
    <cellStyle name="Comma 13 13 15 2" xfId="7246"/>
    <cellStyle name="Comma 13 13 2" xfId="7247"/>
    <cellStyle name="Comma 13 13 2 2" xfId="7248"/>
    <cellStyle name="Comma 13 13 2 2 2" xfId="7249"/>
    <cellStyle name="Comma 13 13 3" xfId="7250"/>
    <cellStyle name="Comma 13 13 3 2" xfId="7251"/>
    <cellStyle name="Comma 13 13 3 2 2" xfId="7252"/>
    <cellStyle name="Comma 13 13 4" xfId="7253"/>
    <cellStyle name="Comma 13 13 4 2" xfId="7254"/>
    <cellStyle name="Comma 13 13 4 2 2" xfId="7255"/>
    <cellStyle name="Comma 13 13 5" xfId="7256"/>
    <cellStyle name="Comma 13 13 5 2" xfId="7257"/>
    <cellStyle name="Comma 13 13 5 2 2" xfId="7258"/>
    <cellStyle name="Comma 13 13 6" xfId="7259"/>
    <cellStyle name="Comma 13 13 6 2" xfId="7260"/>
    <cellStyle name="Comma 13 13 6 2 2" xfId="7261"/>
    <cellStyle name="Comma 13 13 7" xfId="7262"/>
    <cellStyle name="Comma 13 13 7 2" xfId="7263"/>
    <cellStyle name="Comma 13 13 7 2 2" xfId="7264"/>
    <cellStyle name="Comma 13 13 8" xfId="7265"/>
    <cellStyle name="Comma 13 13 8 2" xfId="7266"/>
    <cellStyle name="Comma 13 13 8 2 2" xfId="7267"/>
    <cellStyle name="Comma 13 13 9" xfId="7268"/>
    <cellStyle name="Comma 13 13 9 2" xfId="7269"/>
    <cellStyle name="Comma 13 13 9 2 2" xfId="7270"/>
    <cellStyle name="Comma 13 14" xfId="7271"/>
    <cellStyle name="Comma 13 14 10" xfId="7272"/>
    <cellStyle name="Comma 13 14 10 2" xfId="7273"/>
    <cellStyle name="Comma 13 14 10 2 2" xfId="7274"/>
    <cellStyle name="Comma 13 14 11" xfId="7275"/>
    <cellStyle name="Comma 13 14 11 2" xfId="7276"/>
    <cellStyle name="Comma 13 14 11 2 2" xfId="7277"/>
    <cellStyle name="Comma 13 14 12" xfId="7278"/>
    <cellStyle name="Comma 13 14 12 2" xfId="7279"/>
    <cellStyle name="Comma 13 14 12 2 2" xfId="7280"/>
    <cellStyle name="Comma 13 14 13" xfId="7281"/>
    <cellStyle name="Comma 13 14 13 2" xfId="7282"/>
    <cellStyle name="Comma 13 14 13 2 2" xfId="7283"/>
    <cellStyle name="Comma 13 14 14" xfId="7284"/>
    <cellStyle name="Comma 13 14 14 2" xfId="7285"/>
    <cellStyle name="Comma 13 14 14 2 2" xfId="7286"/>
    <cellStyle name="Comma 13 14 15" xfId="7287"/>
    <cellStyle name="Comma 13 14 15 2" xfId="7288"/>
    <cellStyle name="Comma 13 14 2" xfId="7289"/>
    <cellStyle name="Comma 13 14 2 2" xfId="7290"/>
    <cellStyle name="Comma 13 14 2 2 2" xfId="7291"/>
    <cellStyle name="Comma 13 14 3" xfId="7292"/>
    <cellStyle name="Comma 13 14 3 2" xfId="7293"/>
    <cellStyle name="Comma 13 14 3 2 2" xfId="7294"/>
    <cellStyle name="Comma 13 14 4" xfId="7295"/>
    <cellStyle name="Comma 13 14 4 2" xfId="7296"/>
    <cellStyle name="Comma 13 14 4 2 2" xfId="7297"/>
    <cellStyle name="Comma 13 14 5" xfId="7298"/>
    <cellStyle name="Comma 13 14 5 2" xfId="7299"/>
    <cellStyle name="Comma 13 14 5 2 2" xfId="7300"/>
    <cellStyle name="Comma 13 14 6" xfId="7301"/>
    <cellStyle name="Comma 13 14 6 2" xfId="7302"/>
    <cellStyle name="Comma 13 14 6 2 2" xfId="7303"/>
    <cellStyle name="Comma 13 14 7" xfId="7304"/>
    <cellStyle name="Comma 13 14 7 2" xfId="7305"/>
    <cellStyle name="Comma 13 14 7 2 2" xfId="7306"/>
    <cellStyle name="Comma 13 14 8" xfId="7307"/>
    <cellStyle name="Comma 13 14 8 2" xfId="7308"/>
    <cellStyle name="Comma 13 14 8 2 2" xfId="7309"/>
    <cellStyle name="Comma 13 14 9" xfId="7310"/>
    <cellStyle name="Comma 13 14 9 2" xfId="7311"/>
    <cellStyle name="Comma 13 14 9 2 2" xfId="7312"/>
    <cellStyle name="Comma 13 15" xfId="7313"/>
    <cellStyle name="Comma 13 15 10" xfId="7314"/>
    <cellStyle name="Comma 13 15 10 2" xfId="7315"/>
    <cellStyle name="Comma 13 15 10 2 2" xfId="7316"/>
    <cellStyle name="Comma 13 15 11" xfId="7317"/>
    <cellStyle name="Comma 13 15 11 2" xfId="7318"/>
    <cellStyle name="Comma 13 15 11 2 2" xfId="7319"/>
    <cellStyle name="Comma 13 15 12" xfId="7320"/>
    <cellStyle name="Comma 13 15 12 2" xfId="7321"/>
    <cellStyle name="Comma 13 15 12 2 2" xfId="7322"/>
    <cellStyle name="Comma 13 15 13" xfId="7323"/>
    <cellStyle name="Comma 13 15 13 2" xfId="7324"/>
    <cellStyle name="Comma 13 15 13 2 2" xfId="7325"/>
    <cellStyle name="Comma 13 15 14" xfId="7326"/>
    <cellStyle name="Comma 13 15 14 2" xfId="7327"/>
    <cellStyle name="Comma 13 15 14 2 2" xfId="7328"/>
    <cellStyle name="Comma 13 15 15" xfId="7329"/>
    <cellStyle name="Comma 13 15 15 2" xfId="7330"/>
    <cellStyle name="Comma 13 15 2" xfId="7331"/>
    <cellStyle name="Comma 13 15 2 2" xfId="7332"/>
    <cellStyle name="Comma 13 15 2 2 2" xfId="7333"/>
    <cellStyle name="Comma 13 15 3" xfId="7334"/>
    <cellStyle name="Comma 13 15 3 2" xfId="7335"/>
    <cellStyle name="Comma 13 15 3 2 2" xfId="7336"/>
    <cellStyle name="Comma 13 15 4" xfId="7337"/>
    <cellStyle name="Comma 13 15 4 2" xfId="7338"/>
    <cellStyle name="Comma 13 15 4 2 2" xfId="7339"/>
    <cellStyle name="Comma 13 15 5" xfId="7340"/>
    <cellStyle name="Comma 13 15 5 2" xfId="7341"/>
    <cellStyle name="Comma 13 15 5 2 2" xfId="7342"/>
    <cellStyle name="Comma 13 15 6" xfId="7343"/>
    <cellStyle name="Comma 13 15 6 2" xfId="7344"/>
    <cellStyle name="Comma 13 15 6 2 2" xfId="7345"/>
    <cellStyle name="Comma 13 15 7" xfId="7346"/>
    <cellStyle name="Comma 13 15 7 2" xfId="7347"/>
    <cellStyle name="Comma 13 15 7 2 2" xfId="7348"/>
    <cellStyle name="Comma 13 15 8" xfId="7349"/>
    <cellStyle name="Comma 13 15 8 2" xfId="7350"/>
    <cellStyle name="Comma 13 15 8 2 2" xfId="7351"/>
    <cellStyle name="Comma 13 15 9" xfId="7352"/>
    <cellStyle name="Comma 13 15 9 2" xfId="7353"/>
    <cellStyle name="Comma 13 15 9 2 2" xfId="7354"/>
    <cellStyle name="Comma 13 16" xfId="7355"/>
    <cellStyle name="Comma 13 16 10" xfId="7356"/>
    <cellStyle name="Comma 13 16 10 2" xfId="7357"/>
    <cellStyle name="Comma 13 16 10 2 2" xfId="7358"/>
    <cellStyle name="Comma 13 16 11" xfId="7359"/>
    <cellStyle name="Comma 13 16 11 2" xfId="7360"/>
    <cellStyle name="Comma 13 16 11 2 2" xfId="7361"/>
    <cellStyle name="Comma 13 16 12" xfId="7362"/>
    <cellStyle name="Comma 13 16 12 2" xfId="7363"/>
    <cellStyle name="Comma 13 16 12 2 2" xfId="7364"/>
    <cellStyle name="Comma 13 16 13" xfId="7365"/>
    <cellStyle name="Comma 13 16 13 2" xfId="7366"/>
    <cellStyle name="Comma 13 16 13 2 2" xfId="7367"/>
    <cellStyle name="Comma 13 16 14" xfId="7368"/>
    <cellStyle name="Comma 13 16 14 2" xfId="7369"/>
    <cellStyle name="Comma 13 16 14 2 2" xfId="7370"/>
    <cellStyle name="Comma 13 16 15" xfId="7371"/>
    <cellStyle name="Comma 13 16 15 2" xfId="7372"/>
    <cellStyle name="Comma 13 16 2" xfId="7373"/>
    <cellStyle name="Comma 13 16 2 2" xfId="7374"/>
    <cellStyle name="Comma 13 16 2 2 2" xfId="7375"/>
    <cellStyle name="Comma 13 16 3" xfId="7376"/>
    <cellStyle name="Comma 13 16 3 2" xfId="7377"/>
    <cellStyle name="Comma 13 16 3 2 2" xfId="7378"/>
    <cellStyle name="Comma 13 16 4" xfId="7379"/>
    <cellStyle name="Comma 13 16 4 2" xfId="7380"/>
    <cellStyle name="Comma 13 16 4 2 2" xfId="7381"/>
    <cellStyle name="Comma 13 16 5" xfId="7382"/>
    <cellStyle name="Comma 13 16 5 2" xfId="7383"/>
    <cellStyle name="Comma 13 16 5 2 2" xfId="7384"/>
    <cellStyle name="Comma 13 16 6" xfId="7385"/>
    <cellStyle name="Comma 13 16 6 2" xfId="7386"/>
    <cellStyle name="Comma 13 16 6 2 2" xfId="7387"/>
    <cellStyle name="Comma 13 16 7" xfId="7388"/>
    <cellStyle name="Comma 13 16 7 2" xfId="7389"/>
    <cellStyle name="Comma 13 16 7 2 2" xfId="7390"/>
    <cellStyle name="Comma 13 16 8" xfId="7391"/>
    <cellStyle name="Comma 13 16 8 2" xfId="7392"/>
    <cellStyle name="Comma 13 16 8 2 2" xfId="7393"/>
    <cellStyle name="Comma 13 16 9" xfId="7394"/>
    <cellStyle name="Comma 13 16 9 2" xfId="7395"/>
    <cellStyle name="Comma 13 16 9 2 2" xfId="7396"/>
    <cellStyle name="Comma 13 17" xfId="7397"/>
    <cellStyle name="Comma 13 17 10" xfId="7398"/>
    <cellStyle name="Comma 13 17 10 2" xfId="7399"/>
    <cellStyle name="Comma 13 17 10 2 2" xfId="7400"/>
    <cellStyle name="Comma 13 17 11" xfId="7401"/>
    <cellStyle name="Comma 13 17 11 2" xfId="7402"/>
    <cellStyle name="Comma 13 17 11 2 2" xfId="7403"/>
    <cellStyle name="Comma 13 17 12" xfId="7404"/>
    <cellStyle name="Comma 13 17 12 2" xfId="7405"/>
    <cellStyle name="Comma 13 17 12 2 2" xfId="7406"/>
    <cellStyle name="Comma 13 17 13" xfId="7407"/>
    <cellStyle name="Comma 13 17 13 2" xfId="7408"/>
    <cellStyle name="Comma 13 17 13 2 2" xfId="7409"/>
    <cellStyle name="Comma 13 17 14" xfId="7410"/>
    <cellStyle name="Comma 13 17 14 2" xfId="7411"/>
    <cellStyle name="Comma 13 17 14 2 2" xfId="7412"/>
    <cellStyle name="Comma 13 17 15" xfId="7413"/>
    <cellStyle name="Comma 13 17 15 2" xfId="7414"/>
    <cellStyle name="Comma 13 17 2" xfId="7415"/>
    <cellStyle name="Comma 13 17 2 2" xfId="7416"/>
    <cellStyle name="Comma 13 17 2 2 2" xfId="7417"/>
    <cellStyle name="Comma 13 17 3" xfId="7418"/>
    <cellStyle name="Comma 13 17 3 2" xfId="7419"/>
    <cellStyle name="Comma 13 17 3 2 2" xfId="7420"/>
    <cellStyle name="Comma 13 17 4" xfId="7421"/>
    <cellStyle name="Comma 13 17 4 2" xfId="7422"/>
    <cellStyle name="Comma 13 17 4 2 2" xfId="7423"/>
    <cellStyle name="Comma 13 17 5" xfId="7424"/>
    <cellStyle name="Comma 13 17 5 2" xfId="7425"/>
    <cellStyle name="Comma 13 17 5 2 2" xfId="7426"/>
    <cellStyle name="Comma 13 17 6" xfId="7427"/>
    <cellStyle name="Comma 13 17 6 2" xfId="7428"/>
    <cellStyle name="Comma 13 17 6 2 2" xfId="7429"/>
    <cellStyle name="Comma 13 17 7" xfId="7430"/>
    <cellStyle name="Comma 13 17 7 2" xfId="7431"/>
    <cellStyle name="Comma 13 17 7 2 2" xfId="7432"/>
    <cellStyle name="Comma 13 17 8" xfId="7433"/>
    <cellStyle name="Comma 13 17 8 2" xfId="7434"/>
    <cellStyle name="Comma 13 17 8 2 2" xfId="7435"/>
    <cellStyle name="Comma 13 17 9" xfId="7436"/>
    <cellStyle name="Comma 13 17 9 2" xfId="7437"/>
    <cellStyle name="Comma 13 17 9 2 2" xfId="7438"/>
    <cellStyle name="Comma 13 18" xfId="7439"/>
    <cellStyle name="Comma 13 18 10" xfId="7440"/>
    <cellStyle name="Comma 13 18 10 2" xfId="7441"/>
    <cellStyle name="Comma 13 18 10 2 2" xfId="7442"/>
    <cellStyle name="Comma 13 18 11" xfId="7443"/>
    <cellStyle name="Comma 13 18 11 2" xfId="7444"/>
    <cellStyle name="Comma 13 18 11 2 2" xfId="7445"/>
    <cellStyle name="Comma 13 18 12" xfId="7446"/>
    <cellStyle name="Comma 13 18 12 2" xfId="7447"/>
    <cellStyle name="Comma 13 18 12 2 2" xfId="7448"/>
    <cellStyle name="Comma 13 18 13" xfId="7449"/>
    <cellStyle name="Comma 13 18 13 2" xfId="7450"/>
    <cellStyle name="Comma 13 18 13 2 2" xfId="7451"/>
    <cellStyle name="Comma 13 18 14" xfId="7452"/>
    <cellStyle name="Comma 13 18 14 2" xfId="7453"/>
    <cellStyle name="Comma 13 18 14 2 2" xfId="7454"/>
    <cellStyle name="Comma 13 18 15" xfId="7455"/>
    <cellStyle name="Comma 13 18 15 2" xfId="7456"/>
    <cellStyle name="Comma 13 18 2" xfId="7457"/>
    <cellStyle name="Comma 13 18 2 2" xfId="7458"/>
    <cellStyle name="Comma 13 18 2 2 2" xfId="7459"/>
    <cellStyle name="Comma 13 18 3" xfId="7460"/>
    <cellStyle name="Comma 13 18 3 2" xfId="7461"/>
    <cellStyle name="Comma 13 18 3 2 2" xfId="7462"/>
    <cellStyle name="Comma 13 18 4" xfId="7463"/>
    <cellStyle name="Comma 13 18 4 2" xfId="7464"/>
    <cellStyle name="Comma 13 18 4 2 2" xfId="7465"/>
    <cellStyle name="Comma 13 18 5" xfId="7466"/>
    <cellStyle name="Comma 13 18 5 2" xfId="7467"/>
    <cellStyle name="Comma 13 18 5 2 2" xfId="7468"/>
    <cellStyle name="Comma 13 18 6" xfId="7469"/>
    <cellStyle name="Comma 13 18 6 2" xfId="7470"/>
    <cellStyle name="Comma 13 18 6 2 2" xfId="7471"/>
    <cellStyle name="Comma 13 18 7" xfId="7472"/>
    <cellStyle name="Comma 13 18 7 2" xfId="7473"/>
    <cellStyle name="Comma 13 18 7 2 2" xfId="7474"/>
    <cellStyle name="Comma 13 18 8" xfId="7475"/>
    <cellStyle name="Comma 13 18 8 2" xfId="7476"/>
    <cellStyle name="Comma 13 18 8 2 2" xfId="7477"/>
    <cellStyle name="Comma 13 18 9" xfId="7478"/>
    <cellStyle name="Comma 13 18 9 2" xfId="7479"/>
    <cellStyle name="Comma 13 18 9 2 2" xfId="7480"/>
    <cellStyle name="Comma 13 19" xfId="7481"/>
    <cellStyle name="Comma 13 19 10" xfId="7482"/>
    <cellStyle name="Comma 13 19 10 2" xfId="7483"/>
    <cellStyle name="Comma 13 19 10 2 2" xfId="7484"/>
    <cellStyle name="Comma 13 19 11" xfId="7485"/>
    <cellStyle name="Comma 13 19 11 2" xfId="7486"/>
    <cellStyle name="Comma 13 19 11 2 2" xfId="7487"/>
    <cellStyle name="Comma 13 19 12" xfId="7488"/>
    <cellStyle name="Comma 13 19 12 2" xfId="7489"/>
    <cellStyle name="Comma 13 19 12 2 2" xfId="7490"/>
    <cellStyle name="Comma 13 19 13" xfId="7491"/>
    <cellStyle name="Comma 13 19 13 2" xfId="7492"/>
    <cellStyle name="Comma 13 19 13 2 2" xfId="7493"/>
    <cellStyle name="Comma 13 19 14" xfId="7494"/>
    <cellStyle name="Comma 13 19 14 2" xfId="7495"/>
    <cellStyle name="Comma 13 19 14 2 2" xfId="7496"/>
    <cellStyle name="Comma 13 19 15" xfId="7497"/>
    <cellStyle name="Comma 13 19 15 2" xfId="7498"/>
    <cellStyle name="Comma 13 19 2" xfId="7499"/>
    <cellStyle name="Comma 13 19 2 2" xfId="7500"/>
    <cellStyle name="Comma 13 19 2 2 2" xfId="7501"/>
    <cellStyle name="Comma 13 19 3" xfId="7502"/>
    <cellStyle name="Comma 13 19 3 2" xfId="7503"/>
    <cellStyle name="Comma 13 19 3 2 2" xfId="7504"/>
    <cellStyle name="Comma 13 19 4" xfId="7505"/>
    <cellStyle name="Comma 13 19 4 2" xfId="7506"/>
    <cellStyle name="Comma 13 19 4 2 2" xfId="7507"/>
    <cellStyle name="Comma 13 19 5" xfId="7508"/>
    <cellStyle name="Comma 13 19 5 2" xfId="7509"/>
    <cellStyle name="Comma 13 19 5 2 2" xfId="7510"/>
    <cellStyle name="Comma 13 19 6" xfId="7511"/>
    <cellStyle name="Comma 13 19 6 2" xfId="7512"/>
    <cellStyle name="Comma 13 19 6 2 2" xfId="7513"/>
    <cellStyle name="Comma 13 19 7" xfId="7514"/>
    <cellStyle name="Comma 13 19 7 2" xfId="7515"/>
    <cellStyle name="Comma 13 19 7 2 2" xfId="7516"/>
    <cellStyle name="Comma 13 19 8" xfId="7517"/>
    <cellStyle name="Comma 13 19 8 2" xfId="7518"/>
    <cellStyle name="Comma 13 19 8 2 2" xfId="7519"/>
    <cellStyle name="Comma 13 19 9" xfId="7520"/>
    <cellStyle name="Comma 13 19 9 2" xfId="7521"/>
    <cellStyle name="Comma 13 19 9 2 2" xfId="7522"/>
    <cellStyle name="Comma 13 2" xfId="7523"/>
    <cellStyle name="Comma 13 2 10" xfId="7524"/>
    <cellStyle name="Comma 13 2 10 2" xfId="7525"/>
    <cellStyle name="Comma 13 2 10 2 2" xfId="7526"/>
    <cellStyle name="Comma 13 2 11" xfId="7527"/>
    <cellStyle name="Comma 13 2 11 2" xfId="7528"/>
    <cellStyle name="Comma 13 2 11 2 2" xfId="7529"/>
    <cellStyle name="Comma 13 2 12" xfId="7530"/>
    <cellStyle name="Comma 13 2 12 2" xfId="7531"/>
    <cellStyle name="Comma 13 2 12 2 2" xfId="7532"/>
    <cellStyle name="Comma 13 2 13" xfId="7533"/>
    <cellStyle name="Comma 13 2 13 2" xfId="7534"/>
    <cellStyle name="Comma 13 2 13 2 2" xfId="7535"/>
    <cellStyle name="Comma 13 2 14" xfId="7536"/>
    <cellStyle name="Comma 13 2 14 2" xfId="7537"/>
    <cellStyle name="Comma 13 2 14 2 2" xfId="7538"/>
    <cellStyle name="Comma 13 2 15" xfId="7539"/>
    <cellStyle name="Comma 13 2 15 2" xfId="7540"/>
    <cellStyle name="Comma 13 2 2" xfId="7541"/>
    <cellStyle name="Comma 13 2 2 2" xfId="7542"/>
    <cellStyle name="Comma 13 2 2 2 2" xfId="7543"/>
    <cellStyle name="Comma 13 2 3" xfId="7544"/>
    <cellStyle name="Comma 13 2 3 2" xfId="7545"/>
    <cellStyle name="Comma 13 2 3 2 2" xfId="7546"/>
    <cellStyle name="Comma 13 2 4" xfId="7547"/>
    <cellStyle name="Comma 13 2 4 2" xfId="7548"/>
    <cellStyle name="Comma 13 2 4 2 2" xfId="7549"/>
    <cellStyle name="Comma 13 2 5" xfId="7550"/>
    <cellStyle name="Comma 13 2 5 2" xfId="7551"/>
    <cellStyle name="Comma 13 2 5 2 2" xfId="7552"/>
    <cellStyle name="Comma 13 2 6" xfId="7553"/>
    <cellStyle name="Comma 13 2 6 2" xfId="7554"/>
    <cellStyle name="Comma 13 2 6 2 2" xfId="7555"/>
    <cellStyle name="Comma 13 2 7" xfId="7556"/>
    <cellStyle name="Comma 13 2 7 2" xfId="7557"/>
    <cellStyle name="Comma 13 2 7 2 2" xfId="7558"/>
    <cellStyle name="Comma 13 2 8" xfId="7559"/>
    <cellStyle name="Comma 13 2 8 2" xfId="7560"/>
    <cellStyle name="Comma 13 2 8 2 2" xfId="7561"/>
    <cellStyle name="Comma 13 2 9" xfId="7562"/>
    <cellStyle name="Comma 13 2 9 2" xfId="7563"/>
    <cellStyle name="Comma 13 2 9 2 2" xfId="7564"/>
    <cellStyle name="Comma 13 20" xfId="7565"/>
    <cellStyle name="Comma 13 20 10" xfId="7566"/>
    <cellStyle name="Comma 13 20 10 2" xfId="7567"/>
    <cellStyle name="Comma 13 20 10 2 2" xfId="7568"/>
    <cellStyle name="Comma 13 20 11" xfId="7569"/>
    <cellStyle name="Comma 13 20 11 2" xfId="7570"/>
    <cellStyle name="Comma 13 20 11 2 2" xfId="7571"/>
    <cellStyle name="Comma 13 20 12" xfId="7572"/>
    <cellStyle name="Comma 13 20 12 2" xfId="7573"/>
    <cellStyle name="Comma 13 20 12 2 2" xfId="7574"/>
    <cellStyle name="Comma 13 20 13" xfId="7575"/>
    <cellStyle name="Comma 13 20 13 2" xfId="7576"/>
    <cellStyle name="Comma 13 20 13 2 2" xfId="7577"/>
    <cellStyle name="Comma 13 20 14" xfId="7578"/>
    <cellStyle name="Comma 13 20 14 2" xfId="7579"/>
    <cellStyle name="Comma 13 20 14 2 2" xfId="7580"/>
    <cellStyle name="Comma 13 20 15" xfId="7581"/>
    <cellStyle name="Comma 13 20 15 2" xfId="7582"/>
    <cellStyle name="Comma 13 20 2" xfId="7583"/>
    <cellStyle name="Comma 13 20 2 2" xfId="7584"/>
    <cellStyle name="Comma 13 20 2 2 2" xfId="7585"/>
    <cellStyle name="Comma 13 20 3" xfId="7586"/>
    <cellStyle name="Comma 13 20 3 2" xfId="7587"/>
    <cellStyle name="Comma 13 20 3 2 2" xfId="7588"/>
    <cellStyle name="Comma 13 20 4" xfId="7589"/>
    <cellStyle name="Comma 13 20 4 2" xfId="7590"/>
    <cellStyle name="Comma 13 20 4 2 2" xfId="7591"/>
    <cellStyle name="Comma 13 20 5" xfId="7592"/>
    <cellStyle name="Comma 13 20 5 2" xfId="7593"/>
    <cellStyle name="Comma 13 20 5 2 2" xfId="7594"/>
    <cellStyle name="Comma 13 20 6" xfId="7595"/>
    <cellStyle name="Comma 13 20 6 2" xfId="7596"/>
    <cellStyle name="Comma 13 20 6 2 2" xfId="7597"/>
    <cellStyle name="Comma 13 20 7" xfId="7598"/>
    <cellStyle name="Comma 13 20 7 2" xfId="7599"/>
    <cellStyle name="Comma 13 20 7 2 2" xfId="7600"/>
    <cellStyle name="Comma 13 20 8" xfId="7601"/>
    <cellStyle name="Comma 13 20 8 2" xfId="7602"/>
    <cellStyle name="Comma 13 20 8 2 2" xfId="7603"/>
    <cellStyle name="Comma 13 20 9" xfId="7604"/>
    <cellStyle name="Comma 13 20 9 2" xfId="7605"/>
    <cellStyle name="Comma 13 20 9 2 2" xfId="7606"/>
    <cellStyle name="Comma 13 21" xfId="7607"/>
    <cellStyle name="Comma 13 21 10" xfId="7608"/>
    <cellStyle name="Comma 13 21 10 2" xfId="7609"/>
    <cellStyle name="Comma 13 21 10 2 2" xfId="7610"/>
    <cellStyle name="Comma 13 21 11" xfId="7611"/>
    <cellStyle name="Comma 13 21 11 2" xfId="7612"/>
    <cellStyle name="Comma 13 21 11 2 2" xfId="7613"/>
    <cellStyle name="Comma 13 21 12" xfId="7614"/>
    <cellStyle name="Comma 13 21 12 2" xfId="7615"/>
    <cellStyle name="Comma 13 21 12 2 2" xfId="7616"/>
    <cellStyle name="Comma 13 21 13" xfId="7617"/>
    <cellStyle name="Comma 13 21 13 2" xfId="7618"/>
    <cellStyle name="Comma 13 21 13 2 2" xfId="7619"/>
    <cellStyle name="Comma 13 21 14" xfId="7620"/>
    <cellStyle name="Comma 13 21 14 2" xfId="7621"/>
    <cellStyle name="Comma 13 21 14 2 2" xfId="7622"/>
    <cellStyle name="Comma 13 21 15" xfId="7623"/>
    <cellStyle name="Comma 13 21 15 2" xfId="7624"/>
    <cellStyle name="Comma 13 21 2" xfId="7625"/>
    <cellStyle name="Comma 13 21 2 2" xfId="7626"/>
    <cellStyle name="Comma 13 21 2 2 2" xfId="7627"/>
    <cellStyle name="Comma 13 21 3" xfId="7628"/>
    <cellStyle name="Comma 13 21 3 2" xfId="7629"/>
    <cellStyle name="Comma 13 21 3 2 2" xfId="7630"/>
    <cellStyle name="Comma 13 21 4" xfId="7631"/>
    <cellStyle name="Comma 13 21 4 2" xfId="7632"/>
    <cellStyle name="Comma 13 21 4 2 2" xfId="7633"/>
    <cellStyle name="Comma 13 21 5" xfId="7634"/>
    <cellStyle name="Comma 13 21 5 2" xfId="7635"/>
    <cellStyle name="Comma 13 21 5 2 2" xfId="7636"/>
    <cellStyle name="Comma 13 21 6" xfId="7637"/>
    <cellStyle name="Comma 13 21 6 2" xfId="7638"/>
    <cellStyle name="Comma 13 21 6 2 2" xfId="7639"/>
    <cellStyle name="Comma 13 21 7" xfId="7640"/>
    <cellStyle name="Comma 13 21 7 2" xfId="7641"/>
    <cellStyle name="Comma 13 21 7 2 2" xfId="7642"/>
    <cellStyle name="Comma 13 21 8" xfId="7643"/>
    <cellStyle name="Comma 13 21 8 2" xfId="7644"/>
    <cellStyle name="Comma 13 21 8 2 2" xfId="7645"/>
    <cellStyle name="Comma 13 21 9" xfId="7646"/>
    <cellStyle name="Comma 13 21 9 2" xfId="7647"/>
    <cellStyle name="Comma 13 21 9 2 2" xfId="7648"/>
    <cellStyle name="Comma 13 22" xfId="7649"/>
    <cellStyle name="Comma 13 22 10" xfId="7650"/>
    <cellStyle name="Comma 13 22 10 2" xfId="7651"/>
    <cellStyle name="Comma 13 22 10 2 2" xfId="7652"/>
    <cellStyle name="Comma 13 22 11" xfId="7653"/>
    <cellStyle name="Comma 13 22 11 2" xfId="7654"/>
    <cellStyle name="Comma 13 22 11 2 2" xfId="7655"/>
    <cellStyle name="Comma 13 22 12" xfId="7656"/>
    <cellStyle name="Comma 13 22 12 2" xfId="7657"/>
    <cellStyle name="Comma 13 22 12 2 2" xfId="7658"/>
    <cellStyle name="Comma 13 22 13" xfId="7659"/>
    <cellStyle name="Comma 13 22 13 2" xfId="7660"/>
    <cellStyle name="Comma 13 22 13 2 2" xfId="7661"/>
    <cellStyle name="Comma 13 22 14" xfId="7662"/>
    <cellStyle name="Comma 13 22 14 2" xfId="7663"/>
    <cellStyle name="Comma 13 22 14 2 2" xfId="7664"/>
    <cellStyle name="Comma 13 22 15" xfId="7665"/>
    <cellStyle name="Comma 13 22 15 2" xfId="7666"/>
    <cellStyle name="Comma 13 22 2" xfId="7667"/>
    <cellStyle name="Comma 13 22 2 2" xfId="7668"/>
    <cellStyle name="Comma 13 22 2 2 2" xfId="7669"/>
    <cellStyle name="Comma 13 22 3" xfId="7670"/>
    <cellStyle name="Comma 13 22 3 2" xfId="7671"/>
    <cellStyle name="Comma 13 22 3 2 2" xfId="7672"/>
    <cellStyle name="Comma 13 22 4" xfId="7673"/>
    <cellStyle name="Comma 13 22 4 2" xfId="7674"/>
    <cellStyle name="Comma 13 22 4 2 2" xfId="7675"/>
    <cellStyle name="Comma 13 22 5" xfId="7676"/>
    <cellStyle name="Comma 13 22 5 2" xfId="7677"/>
    <cellStyle name="Comma 13 22 5 2 2" xfId="7678"/>
    <cellStyle name="Comma 13 22 6" xfId="7679"/>
    <cellStyle name="Comma 13 22 6 2" xfId="7680"/>
    <cellStyle name="Comma 13 22 6 2 2" xfId="7681"/>
    <cellStyle name="Comma 13 22 7" xfId="7682"/>
    <cellStyle name="Comma 13 22 7 2" xfId="7683"/>
    <cellStyle name="Comma 13 22 7 2 2" xfId="7684"/>
    <cellStyle name="Comma 13 22 8" xfId="7685"/>
    <cellStyle name="Comma 13 22 8 2" xfId="7686"/>
    <cellStyle name="Comma 13 22 8 2 2" xfId="7687"/>
    <cellStyle name="Comma 13 22 9" xfId="7688"/>
    <cellStyle name="Comma 13 22 9 2" xfId="7689"/>
    <cellStyle name="Comma 13 22 9 2 2" xfId="7690"/>
    <cellStyle name="Comma 13 23" xfId="7691"/>
    <cellStyle name="Comma 13 23 10" xfId="7692"/>
    <cellStyle name="Comma 13 23 10 2" xfId="7693"/>
    <cellStyle name="Comma 13 23 10 2 2" xfId="7694"/>
    <cellStyle name="Comma 13 23 11" xfId="7695"/>
    <cellStyle name="Comma 13 23 11 2" xfId="7696"/>
    <cellStyle name="Comma 13 23 11 2 2" xfId="7697"/>
    <cellStyle name="Comma 13 23 12" xfId="7698"/>
    <cellStyle name="Comma 13 23 12 2" xfId="7699"/>
    <cellStyle name="Comma 13 23 12 2 2" xfId="7700"/>
    <cellStyle name="Comma 13 23 13" xfId="7701"/>
    <cellStyle name="Comma 13 23 13 2" xfId="7702"/>
    <cellStyle name="Comma 13 23 13 2 2" xfId="7703"/>
    <cellStyle name="Comma 13 23 14" xfId="7704"/>
    <cellStyle name="Comma 13 23 14 2" xfId="7705"/>
    <cellStyle name="Comma 13 23 14 2 2" xfId="7706"/>
    <cellStyle name="Comma 13 23 15" xfId="7707"/>
    <cellStyle name="Comma 13 23 15 2" xfId="7708"/>
    <cellStyle name="Comma 13 23 2" xfId="7709"/>
    <cellStyle name="Comma 13 23 2 2" xfId="7710"/>
    <cellStyle name="Comma 13 23 2 2 2" xfId="7711"/>
    <cellStyle name="Comma 13 23 3" xfId="7712"/>
    <cellStyle name="Comma 13 23 3 2" xfId="7713"/>
    <cellStyle name="Comma 13 23 3 2 2" xfId="7714"/>
    <cellStyle name="Comma 13 23 4" xfId="7715"/>
    <cellStyle name="Comma 13 23 4 2" xfId="7716"/>
    <cellStyle name="Comma 13 23 4 2 2" xfId="7717"/>
    <cellStyle name="Comma 13 23 5" xfId="7718"/>
    <cellStyle name="Comma 13 23 5 2" xfId="7719"/>
    <cellStyle name="Comma 13 23 5 2 2" xfId="7720"/>
    <cellStyle name="Comma 13 23 6" xfId="7721"/>
    <cellStyle name="Comma 13 23 6 2" xfId="7722"/>
    <cellStyle name="Comma 13 23 6 2 2" xfId="7723"/>
    <cellStyle name="Comma 13 23 7" xfId="7724"/>
    <cellStyle name="Comma 13 23 7 2" xfId="7725"/>
    <cellStyle name="Comma 13 23 7 2 2" xfId="7726"/>
    <cellStyle name="Comma 13 23 8" xfId="7727"/>
    <cellStyle name="Comma 13 23 8 2" xfId="7728"/>
    <cellStyle name="Comma 13 23 8 2 2" xfId="7729"/>
    <cellStyle name="Comma 13 23 9" xfId="7730"/>
    <cellStyle name="Comma 13 23 9 2" xfId="7731"/>
    <cellStyle name="Comma 13 23 9 2 2" xfId="7732"/>
    <cellStyle name="Comma 13 24" xfId="7733"/>
    <cellStyle name="Comma 13 24 2" xfId="7734"/>
    <cellStyle name="Comma 13 24 2 2" xfId="7735"/>
    <cellStyle name="Comma 13 25" xfId="7736"/>
    <cellStyle name="Comma 13 25 2" xfId="7737"/>
    <cellStyle name="Comma 13 25 2 2" xfId="7738"/>
    <cellStyle name="Comma 13 26" xfId="7739"/>
    <cellStyle name="Comma 13 26 2" xfId="7740"/>
    <cellStyle name="Comma 13 26 2 2" xfId="7741"/>
    <cellStyle name="Comma 13 27" xfId="7742"/>
    <cellStyle name="Comma 13 27 2" xfId="7743"/>
    <cellStyle name="Comma 13 27 2 2" xfId="7744"/>
    <cellStyle name="Comma 13 28" xfId="7745"/>
    <cellStyle name="Comma 13 28 2" xfId="7746"/>
    <cellStyle name="Comma 13 28 2 2" xfId="7747"/>
    <cellStyle name="Comma 13 29" xfId="7748"/>
    <cellStyle name="Comma 13 29 2" xfId="7749"/>
    <cellStyle name="Comma 13 29 2 2" xfId="7750"/>
    <cellStyle name="Comma 13 3" xfId="7751"/>
    <cellStyle name="Comma 13 3 10" xfId="7752"/>
    <cellStyle name="Comma 13 3 10 2" xfId="7753"/>
    <cellStyle name="Comma 13 3 10 2 2" xfId="7754"/>
    <cellStyle name="Comma 13 3 11" xfId="7755"/>
    <cellStyle name="Comma 13 3 11 2" xfId="7756"/>
    <cellStyle name="Comma 13 3 11 2 2" xfId="7757"/>
    <cellStyle name="Comma 13 3 12" xfId="7758"/>
    <cellStyle name="Comma 13 3 12 2" xfId="7759"/>
    <cellStyle name="Comma 13 3 12 2 2" xfId="7760"/>
    <cellStyle name="Comma 13 3 13" xfId="7761"/>
    <cellStyle name="Comma 13 3 13 2" xfId="7762"/>
    <cellStyle name="Comma 13 3 13 2 2" xfId="7763"/>
    <cellStyle name="Comma 13 3 14" xfId="7764"/>
    <cellStyle name="Comma 13 3 14 2" xfId="7765"/>
    <cellStyle name="Comma 13 3 14 2 2" xfId="7766"/>
    <cellStyle name="Comma 13 3 15" xfId="7767"/>
    <cellStyle name="Comma 13 3 15 2" xfId="7768"/>
    <cellStyle name="Comma 13 3 2" xfId="7769"/>
    <cellStyle name="Comma 13 3 2 2" xfId="7770"/>
    <cellStyle name="Comma 13 3 2 2 2" xfId="7771"/>
    <cellStyle name="Comma 13 3 3" xfId="7772"/>
    <cellStyle name="Comma 13 3 3 2" xfId="7773"/>
    <cellStyle name="Comma 13 3 3 2 2" xfId="7774"/>
    <cellStyle name="Comma 13 3 4" xfId="7775"/>
    <cellStyle name="Comma 13 3 4 2" xfId="7776"/>
    <cellStyle name="Comma 13 3 4 2 2" xfId="7777"/>
    <cellStyle name="Comma 13 3 5" xfId="7778"/>
    <cellStyle name="Comma 13 3 5 2" xfId="7779"/>
    <cellStyle name="Comma 13 3 5 2 2" xfId="7780"/>
    <cellStyle name="Comma 13 3 6" xfId="7781"/>
    <cellStyle name="Comma 13 3 6 2" xfId="7782"/>
    <cellStyle name="Comma 13 3 6 2 2" xfId="7783"/>
    <cellStyle name="Comma 13 3 7" xfId="7784"/>
    <cellStyle name="Comma 13 3 7 2" xfId="7785"/>
    <cellStyle name="Comma 13 3 7 2 2" xfId="7786"/>
    <cellStyle name="Comma 13 3 8" xfId="7787"/>
    <cellStyle name="Comma 13 3 8 2" xfId="7788"/>
    <cellStyle name="Comma 13 3 8 2 2" xfId="7789"/>
    <cellStyle name="Comma 13 3 9" xfId="7790"/>
    <cellStyle name="Comma 13 3 9 2" xfId="7791"/>
    <cellStyle name="Comma 13 3 9 2 2" xfId="7792"/>
    <cellStyle name="Comma 13 30" xfId="7793"/>
    <cellStyle name="Comma 13 30 2" xfId="7794"/>
    <cellStyle name="Comma 13 30 2 2" xfId="7795"/>
    <cellStyle name="Comma 13 31" xfId="7796"/>
    <cellStyle name="Comma 13 31 2" xfId="7797"/>
    <cellStyle name="Comma 13 31 2 2" xfId="7798"/>
    <cellStyle name="Comma 13 32" xfId="7799"/>
    <cellStyle name="Comma 13 32 2" xfId="7800"/>
    <cellStyle name="Comma 13 32 2 2" xfId="7801"/>
    <cellStyle name="Comma 13 33" xfId="7802"/>
    <cellStyle name="Comma 13 33 2" xfId="7803"/>
    <cellStyle name="Comma 13 33 2 2" xfId="7804"/>
    <cellStyle name="Comma 13 34" xfId="7805"/>
    <cellStyle name="Comma 13 34 2" xfId="7806"/>
    <cellStyle name="Comma 13 34 2 2" xfId="7807"/>
    <cellStyle name="Comma 13 35" xfId="7808"/>
    <cellStyle name="Comma 13 35 2" xfId="7809"/>
    <cellStyle name="Comma 13 35 2 2" xfId="7810"/>
    <cellStyle name="Comma 13 36" xfId="7811"/>
    <cellStyle name="Comma 13 36 2" xfId="7812"/>
    <cellStyle name="Comma 13 36 2 2" xfId="7813"/>
    <cellStyle name="Comma 13 37" xfId="7814"/>
    <cellStyle name="Comma 13 37 2" xfId="7815"/>
    <cellStyle name="Comma 13 38" xfId="7816"/>
    <cellStyle name="Comma 13 4" xfId="7817"/>
    <cellStyle name="Comma 13 4 10" xfId="7818"/>
    <cellStyle name="Comma 13 4 10 2" xfId="7819"/>
    <cellStyle name="Comma 13 4 10 2 2" xfId="7820"/>
    <cellStyle name="Comma 13 4 11" xfId="7821"/>
    <cellStyle name="Comma 13 4 11 2" xfId="7822"/>
    <cellStyle name="Comma 13 4 11 2 2" xfId="7823"/>
    <cellStyle name="Comma 13 4 12" xfId="7824"/>
    <cellStyle name="Comma 13 4 12 2" xfId="7825"/>
    <cellStyle name="Comma 13 4 12 2 2" xfId="7826"/>
    <cellStyle name="Comma 13 4 13" xfId="7827"/>
    <cellStyle name="Comma 13 4 13 2" xfId="7828"/>
    <cellStyle name="Comma 13 4 13 2 2" xfId="7829"/>
    <cellStyle name="Comma 13 4 14" xfId="7830"/>
    <cellStyle name="Comma 13 4 14 2" xfId="7831"/>
    <cellStyle name="Comma 13 4 14 2 2" xfId="7832"/>
    <cellStyle name="Comma 13 4 15" xfId="7833"/>
    <cellStyle name="Comma 13 4 15 2" xfId="7834"/>
    <cellStyle name="Comma 13 4 2" xfId="7835"/>
    <cellStyle name="Comma 13 4 2 2" xfId="7836"/>
    <cellStyle name="Comma 13 4 2 2 2" xfId="7837"/>
    <cellStyle name="Comma 13 4 3" xfId="7838"/>
    <cellStyle name="Comma 13 4 3 2" xfId="7839"/>
    <cellStyle name="Comma 13 4 3 2 2" xfId="7840"/>
    <cellStyle name="Comma 13 4 4" xfId="7841"/>
    <cellStyle name="Comma 13 4 4 2" xfId="7842"/>
    <cellStyle name="Comma 13 4 4 2 2" xfId="7843"/>
    <cellStyle name="Comma 13 4 5" xfId="7844"/>
    <cellStyle name="Comma 13 4 5 2" xfId="7845"/>
    <cellStyle name="Comma 13 4 5 2 2" xfId="7846"/>
    <cellStyle name="Comma 13 4 6" xfId="7847"/>
    <cellStyle name="Comma 13 4 6 2" xfId="7848"/>
    <cellStyle name="Comma 13 4 6 2 2" xfId="7849"/>
    <cellStyle name="Comma 13 4 7" xfId="7850"/>
    <cellStyle name="Comma 13 4 7 2" xfId="7851"/>
    <cellStyle name="Comma 13 4 7 2 2" xfId="7852"/>
    <cellStyle name="Comma 13 4 8" xfId="7853"/>
    <cellStyle name="Comma 13 4 8 2" xfId="7854"/>
    <cellStyle name="Comma 13 4 8 2 2" xfId="7855"/>
    <cellStyle name="Comma 13 4 9" xfId="7856"/>
    <cellStyle name="Comma 13 4 9 2" xfId="7857"/>
    <cellStyle name="Comma 13 4 9 2 2" xfId="7858"/>
    <cellStyle name="Comma 13 5" xfId="7859"/>
    <cellStyle name="Comma 13 5 10" xfId="7860"/>
    <cellStyle name="Comma 13 5 10 2" xfId="7861"/>
    <cellStyle name="Comma 13 5 10 2 2" xfId="7862"/>
    <cellStyle name="Comma 13 5 11" xfId="7863"/>
    <cellStyle name="Comma 13 5 11 2" xfId="7864"/>
    <cellStyle name="Comma 13 5 11 2 2" xfId="7865"/>
    <cellStyle name="Comma 13 5 12" xfId="7866"/>
    <cellStyle name="Comma 13 5 12 2" xfId="7867"/>
    <cellStyle name="Comma 13 5 12 2 2" xfId="7868"/>
    <cellStyle name="Comma 13 5 13" xfId="7869"/>
    <cellStyle name="Comma 13 5 13 2" xfId="7870"/>
    <cellStyle name="Comma 13 5 13 2 2" xfId="7871"/>
    <cellStyle name="Comma 13 5 14" xfId="7872"/>
    <cellStyle name="Comma 13 5 14 2" xfId="7873"/>
    <cellStyle name="Comma 13 5 14 2 2" xfId="7874"/>
    <cellStyle name="Comma 13 5 15" xfId="7875"/>
    <cellStyle name="Comma 13 5 15 2" xfId="7876"/>
    <cellStyle name="Comma 13 5 2" xfId="7877"/>
    <cellStyle name="Comma 13 5 2 2" xfId="7878"/>
    <cellStyle name="Comma 13 5 2 2 2" xfId="7879"/>
    <cellStyle name="Comma 13 5 3" xfId="7880"/>
    <cellStyle name="Comma 13 5 3 2" xfId="7881"/>
    <cellStyle name="Comma 13 5 3 2 2" xfId="7882"/>
    <cellStyle name="Comma 13 5 4" xfId="7883"/>
    <cellStyle name="Comma 13 5 4 2" xfId="7884"/>
    <cellStyle name="Comma 13 5 4 2 2" xfId="7885"/>
    <cellStyle name="Comma 13 5 5" xfId="7886"/>
    <cellStyle name="Comma 13 5 5 2" xfId="7887"/>
    <cellStyle name="Comma 13 5 5 2 2" xfId="7888"/>
    <cellStyle name="Comma 13 5 6" xfId="7889"/>
    <cellStyle name="Comma 13 5 6 2" xfId="7890"/>
    <cellStyle name="Comma 13 5 6 2 2" xfId="7891"/>
    <cellStyle name="Comma 13 5 7" xfId="7892"/>
    <cellStyle name="Comma 13 5 7 2" xfId="7893"/>
    <cellStyle name="Comma 13 5 7 2 2" xfId="7894"/>
    <cellStyle name="Comma 13 5 8" xfId="7895"/>
    <cellStyle name="Comma 13 5 8 2" xfId="7896"/>
    <cellStyle name="Comma 13 5 8 2 2" xfId="7897"/>
    <cellStyle name="Comma 13 5 9" xfId="7898"/>
    <cellStyle name="Comma 13 5 9 2" xfId="7899"/>
    <cellStyle name="Comma 13 5 9 2 2" xfId="7900"/>
    <cellStyle name="Comma 13 6" xfId="7901"/>
    <cellStyle name="Comma 13 6 10" xfId="7902"/>
    <cellStyle name="Comma 13 6 10 2" xfId="7903"/>
    <cellStyle name="Comma 13 6 10 2 2" xfId="7904"/>
    <cellStyle name="Comma 13 6 11" xfId="7905"/>
    <cellStyle name="Comma 13 6 11 2" xfId="7906"/>
    <cellStyle name="Comma 13 6 11 2 2" xfId="7907"/>
    <cellStyle name="Comma 13 6 12" xfId="7908"/>
    <cellStyle name="Comma 13 6 12 2" xfId="7909"/>
    <cellStyle name="Comma 13 6 12 2 2" xfId="7910"/>
    <cellStyle name="Comma 13 6 13" xfId="7911"/>
    <cellStyle name="Comma 13 6 13 2" xfId="7912"/>
    <cellStyle name="Comma 13 6 13 2 2" xfId="7913"/>
    <cellStyle name="Comma 13 6 14" xfId="7914"/>
    <cellStyle name="Comma 13 6 14 2" xfId="7915"/>
    <cellStyle name="Comma 13 6 14 2 2" xfId="7916"/>
    <cellStyle name="Comma 13 6 15" xfId="7917"/>
    <cellStyle name="Comma 13 6 15 2" xfId="7918"/>
    <cellStyle name="Comma 13 6 2" xfId="7919"/>
    <cellStyle name="Comma 13 6 2 2" xfId="7920"/>
    <cellStyle name="Comma 13 6 2 2 2" xfId="7921"/>
    <cellStyle name="Comma 13 6 3" xfId="7922"/>
    <cellStyle name="Comma 13 6 3 2" xfId="7923"/>
    <cellStyle name="Comma 13 6 3 2 2" xfId="7924"/>
    <cellStyle name="Comma 13 6 4" xfId="7925"/>
    <cellStyle name="Comma 13 6 4 2" xfId="7926"/>
    <cellStyle name="Comma 13 6 4 2 2" xfId="7927"/>
    <cellStyle name="Comma 13 6 5" xfId="7928"/>
    <cellStyle name="Comma 13 6 5 2" xfId="7929"/>
    <cellStyle name="Comma 13 6 5 2 2" xfId="7930"/>
    <cellStyle name="Comma 13 6 6" xfId="7931"/>
    <cellStyle name="Comma 13 6 6 2" xfId="7932"/>
    <cellStyle name="Comma 13 6 6 2 2" xfId="7933"/>
    <cellStyle name="Comma 13 6 7" xfId="7934"/>
    <cellStyle name="Comma 13 6 7 2" xfId="7935"/>
    <cellStyle name="Comma 13 6 7 2 2" xfId="7936"/>
    <cellStyle name="Comma 13 6 8" xfId="7937"/>
    <cellStyle name="Comma 13 6 8 2" xfId="7938"/>
    <cellStyle name="Comma 13 6 8 2 2" xfId="7939"/>
    <cellStyle name="Comma 13 6 9" xfId="7940"/>
    <cellStyle name="Comma 13 6 9 2" xfId="7941"/>
    <cellStyle name="Comma 13 6 9 2 2" xfId="7942"/>
    <cellStyle name="Comma 13 7" xfId="7943"/>
    <cellStyle name="Comma 13 7 10" xfId="7944"/>
    <cellStyle name="Comma 13 7 10 2" xfId="7945"/>
    <cellStyle name="Comma 13 7 10 2 2" xfId="7946"/>
    <cellStyle name="Comma 13 7 11" xfId="7947"/>
    <cellStyle name="Comma 13 7 11 2" xfId="7948"/>
    <cellStyle name="Comma 13 7 11 2 2" xfId="7949"/>
    <cellStyle name="Comma 13 7 12" xfId="7950"/>
    <cellStyle name="Comma 13 7 12 2" xfId="7951"/>
    <cellStyle name="Comma 13 7 12 2 2" xfId="7952"/>
    <cellStyle name="Comma 13 7 13" xfId="7953"/>
    <cellStyle name="Comma 13 7 13 2" xfId="7954"/>
    <cellStyle name="Comma 13 7 13 2 2" xfId="7955"/>
    <cellStyle name="Comma 13 7 14" xfId="7956"/>
    <cellStyle name="Comma 13 7 14 2" xfId="7957"/>
    <cellStyle name="Comma 13 7 14 2 2" xfId="7958"/>
    <cellStyle name="Comma 13 7 15" xfId="7959"/>
    <cellStyle name="Comma 13 7 15 2" xfId="7960"/>
    <cellStyle name="Comma 13 7 2" xfId="7961"/>
    <cellStyle name="Comma 13 7 2 2" xfId="7962"/>
    <cellStyle name="Comma 13 7 2 2 2" xfId="7963"/>
    <cellStyle name="Comma 13 7 3" xfId="7964"/>
    <cellStyle name="Comma 13 7 3 2" xfId="7965"/>
    <cellStyle name="Comma 13 7 3 2 2" xfId="7966"/>
    <cellStyle name="Comma 13 7 4" xfId="7967"/>
    <cellStyle name="Comma 13 7 4 2" xfId="7968"/>
    <cellStyle name="Comma 13 7 4 2 2" xfId="7969"/>
    <cellStyle name="Comma 13 7 5" xfId="7970"/>
    <cellStyle name="Comma 13 7 5 2" xfId="7971"/>
    <cellStyle name="Comma 13 7 5 2 2" xfId="7972"/>
    <cellStyle name="Comma 13 7 6" xfId="7973"/>
    <cellStyle name="Comma 13 7 6 2" xfId="7974"/>
    <cellStyle name="Comma 13 7 6 2 2" xfId="7975"/>
    <cellStyle name="Comma 13 7 7" xfId="7976"/>
    <cellStyle name="Comma 13 7 7 2" xfId="7977"/>
    <cellStyle name="Comma 13 7 7 2 2" xfId="7978"/>
    <cellStyle name="Comma 13 7 8" xfId="7979"/>
    <cellStyle name="Comma 13 7 8 2" xfId="7980"/>
    <cellStyle name="Comma 13 7 8 2 2" xfId="7981"/>
    <cellStyle name="Comma 13 7 9" xfId="7982"/>
    <cellStyle name="Comma 13 7 9 2" xfId="7983"/>
    <cellStyle name="Comma 13 7 9 2 2" xfId="7984"/>
    <cellStyle name="Comma 13 8" xfId="7985"/>
    <cellStyle name="Comma 13 8 10" xfId="7986"/>
    <cellStyle name="Comma 13 8 10 2" xfId="7987"/>
    <cellStyle name="Comma 13 8 10 2 2" xfId="7988"/>
    <cellStyle name="Comma 13 8 11" xfId="7989"/>
    <cellStyle name="Comma 13 8 11 2" xfId="7990"/>
    <cellStyle name="Comma 13 8 11 2 2" xfId="7991"/>
    <cellStyle name="Comma 13 8 12" xfId="7992"/>
    <cellStyle name="Comma 13 8 12 2" xfId="7993"/>
    <cellStyle name="Comma 13 8 12 2 2" xfId="7994"/>
    <cellStyle name="Comma 13 8 13" xfId="7995"/>
    <cellStyle name="Comma 13 8 13 2" xfId="7996"/>
    <cellStyle name="Comma 13 8 13 2 2" xfId="7997"/>
    <cellStyle name="Comma 13 8 14" xfId="7998"/>
    <cellStyle name="Comma 13 8 14 2" xfId="7999"/>
    <cellStyle name="Comma 13 8 14 2 2" xfId="8000"/>
    <cellStyle name="Comma 13 8 15" xfId="8001"/>
    <cellStyle name="Comma 13 8 15 2" xfId="8002"/>
    <cellStyle name="Comma 13 8 2" xfId="8003"/>
    <cellStyle name="Comma 13 8 2 2" xfId="8004"/>
    <cellStyle name="Comma 13 8 2 2 2" xfId="8005"/>
    <cellStyle name="Comma 13 8 3" xfId="8006"/>
    <cellStyle name="Comma 13 8 3 2" xfId="8007"/>
    <cellStyle name="Comma 13 8 3 2 2" xfId="8008"/>
    <cellStyle name="Comma 13 8 4" xfId="8009"/>
    <cellStyle name="Comma 13 8 4 2" xfId="8010"/>
    <cellStyle name="Comma 13 8 4 2 2" xfId="8011"/>
    <cellStyle name="Comma 13 8 5" xfId="8012"/>
    <cellStyle name="Comma 13 8 5 2" xfId="8013"/>
    <cellStyle name="Comma 13 8 5 2 2" xfId="8014"/>
    <cellStyle name="Comma 13 8 6" xfId="8015"/>
    <cellStyle name="Comma 13 8 6 2" xfId="8016"/>
    <cellStyle name="Comma 13 8 6 2 2" xfId="8017"/>
    <cellStyle name="Comma 13 8 7" xfId="8018"/>
    <cellStyle name="Comma 13 8 7 2" xfId="8019"/>
    <cellStyle name="Comma 13 8 7 2 2" xfId="8020"/>
    <cellStyle name="Comma 13 8 8" xfId="8021"/>
    <cellStyle name="Comma 13 8 8 2" xfId="8022"/>
    <cellStyle name="Comma 13 8 8 2 2" xfId="8023"/>
    <cellStyle name="Comma 13 8 9" xfId="8024"/>
    <cellStyle name="Comma 13 8 9 2" xfId="8025"/>
    <cellStyle name="Comma 13 8 9 2 2" xfId="8026"/>
    <cellStyle name="Comma 13 9" xfId="8027"/>
    <cellStyle name="Comma 13 9 10" xfId="8028"/>
    <cellStyle name="Comma 13 9 10 2" xfId="8029"/>
    <cellStyle name="Comma 13 9 10 2 2" xfId="8030"/>
    <cellStyle name="Comma 13 9 11" xfId="8031"/>
    <cellStyle name="Comma 13 9 11 2" xfId="8032"/>
    <cellStyle name="Comma 13 9 11 2 2" xfId="8033"/>
    <cellStyle name="Comma 13 9 12" xfId="8034"/>
    <cellStyle name="Comma 13 9 12 2" xfId="8035"/>
    <cellStyle name="Comma 13 9 12 2 2" xfId="8036"/>
    <cellStyle name="Comma 13 9 13" xfId="8037"/>
    <cellStyle name="Comma 13 9 13 2" xfId="8038"/>
    <cellStyle name="Comma 13 9 13 2 2" xfId="8039"/>
    <cellStyle name="Comma 13 9 14" xfId="8040"/>
    <cellStyle name="Comma 13 9 14 2" xfId="8041"/>
    <cellStyle name="Comma 13 9 14 2 2" xfId="8042"/>
    <cellStyle name="Comma 13 9 15" xfId="8043"/>
    <cellStyle name="Comma 13 9 15 2" xfId="8044"/>
    <cellStyle name="Comma 13 9 2" xfId="8045"/>
    <cellStyle name="Comma 13 9 2 2" xfId="8046"/>
    <cellStyle name="Comma 13 9 2 2 2" xfId="8047"/>
    <cellStyle name="Comma 13 9 3" xfId="8048"/>
    <cellStyle name="Comma 13 9 3 2" xfId="8049"/>
    <cellStyle name="Comma 13 9 3 2 2" xfId="8050"/>
    <cellStyle name="Comma 13 9 4" xfId="8051"/>
    <cellStyle name="Comma 13 9 4 2" xfId="8052"/>
    <cellStyle name="Comma 13 9 4 2 2" xfId="8053"/>
    <cellStyle name="Comma 13 9 5" xfId="8054"/>
    <cellStyle name="Comma 13 9 5 2" xfId="8055"/>
    <cellStyle name="Comma 13 9 5 2 2" xfId="8056"/>
    <cellStyle name="Comma 13 9 6" xfId="8057"/>
    <cellStyle name="Comma 13 9 6 2" xfId="8058"/>
    <cellStyle name="Comma 13 9 6 2 2" xfId="8059"/>
    <cellStyle name="Comma 13 9 7" xfId="8060"/>
    <cellStyle name="Comma 13 9 7 2" xfId="8061"/>
    <cellStyle name="Comma 13 9 7 2 2" xfId="8062"/>
    <cellStyle name="Comma 13 9 8" xfId="8063"/>
    <cellStyle name="Comma 13 9 8 2" xfId="8064"/>
    <cellStyle name="Comma 13 9 8 2 2" xfId="8065"/>
    <cellStyle name="Comma 13 9 9" xfId="8066"/>
    <cellStyle name="Comma 13 9 9 2" xfId="8067"/>
    <cellStyle name="Comma 13 9 9 2 2" xfId="8068"/>
    <cellStyle name="Comma 14" xfId="8069"/>
    <cellStyle name="Comma 14 10" xfId="8070"/>
    <cellStyle name="Comma 14 10 10" xfId="8071"/>
    <cellStyle name="Comma 14 10 10 2" xfId="8072"/>
    <cellStyle name="Comma 14 10 10 2 2" xfId="8073"/>
    <cellStyle name="Comma 14 10 11" xfId="8074"/>
    <cellStyle name="Comma 14 10 11 2" xfId="8075"/>
    <cellStyle name="Comma 14 10 11 2 2" xfId="8076"/>
    <cellStyle name="Comma 14 10 12" xfId="8077"/>
    <cellStyle name="Comma 14 10 12 2" xfId="8078"/>
    <cellStyle name="Comma 14 10 12 2 2" xfId="8079"/>
    <cellStyle name="Comma 14 10 13" xfId="8080"/>
    <cellStyle name="Comma 14 10 13 2" xfId="8081"/>
    <cellStyle name="Comma 14 10 13 2 2" xfId="8082"/>
    <cellStyle name="Comma 14 10 14" xfId="8083"/>
    <cellStyle name="Comma 14 10 14 2" xfId="8084"/>
    <cellStyle name="Comma 14 10 14 2 2" xfId="8085"/>
    <cellStyle name="Comma 14 10 15" xfId="8086"/>
    <cellStyle name="Comma 14 10 15 2" xfId="8087"/>
    <cellStyle name="Comma 14 10 2" xfId="8088"/>
    <cellStyle name="Comma 14 10 2 2" xfId="8089"/>
    <cellStyle name="Comma 14 10 2 2 2" xfId="8090"/>
    <cellStyle name="Comma 14 10 3" xfId="8091"/>
    <cellStyle name="Comma 14 10 3 2" xfId="8092"/>
    <cellStyle name="Comma 14 10 3 2 2" xfId="8093"/>
    <cellStyle name="Comma 14 10 4" xfId="8094"/>
    <cellStyle name="Comma 14 10 4 2" xfId="8095"/>
    <cellStyle name="Comma 14 10 4 2 2" xfId="8096"/>
    <cellStyle name="Comma 14 10 5" xfId="8097"/>
    <cellStyle name="Comma 14 10 5 2" xfId="8098"/>
    <cellStyle name="Comma 14 10 5 2 2" xfId="8099"/>
    <cellStyle name="Comma 14 10 6" xfId="8100"/>
    <cellStyle name="Comma 14 10 6 2" xfId="8101"/>
    <cellStyle name="Comma 14 10 6 2 2" xfId="8102"/>
    <cellStyle name="Comma 14 10 7" xfId="8103"/>
    <cellStyle name="Comma 14 10 7 2" xfId="8104"/>
    <cellStyle name="Comma 14 10 7 2 2" xfId="8105"/>
    <cellStyle name="Comma 14 10 8" xfId="8106"/>
    <cellStyle name="Comma 14 10 8 2" xfId="8107"/>
    <cellStyle name="Comma 14 10 8 2 2" xfId="8108"/>
    <cellStyle name="Comma 14 10 9" xfId="8109"/>
    <cellStyle name="Comma 14 10 9 2" xfId="8110"/>
    <cellStyle name="Comma 14 10 9 2 2" xfId="8111"/>
    <cellStyle name="Comma 14 11" xfId="8112"/>
    <cellStyle name="Comma 14 11 10" xfId="8113"/>
    <cellStyle name="Comma 14 11 10 2" xfId="8114"/>
    <cellStyle name="Comma 14 11 10 2 2" xfId="8115"/>
    <cellStyle name="Comma 14 11 11" xfId="8116"/>
    <cellStyle name="Comma 14 11 11 2" xfId="8117"/>
    <cellStyle name="Comma 14 11 11 2 2" xfId="8118"/>
    <cellStyle name="Comma 14 11 12" xfId="8119"/>
    <cellStyle name="Comma 14 11 12 2" xfId="8120"/>
    <cellStyle name="Comma 14 11 12 2 2" xfId="8121"/>
    <cellStyle name="Comma 14 11 13" xfId="8122"/>
    <cellStyle name="Comma 14 11 13 2" xfId="8123"/>
    <cellStyle name="Comma 14 11 13 2 2" xfId="8124"/>
    <cellStyle name="Comma 14 11 14" xfId="8125"/>
    <cellStyle name="Comma 14 11 14 2" xfId="8126"/>
    <cellStyle name="Comma 14 11 14 2 2" xfId="8127"/>
    <cellStyle name="Comma 14 11 15" xfId="8128"/>
    <cellStyle name="Comma 14 11 15 2" xfId="8129"/>
    <cellStyle name="Comma 14 11 2" xfId="8130"/>
    <cellStyle name="Comma 14 11 2 2" xfId="8131"/>
    <cellStyle name="Comma 14 11 2 2 2" xfId="8132"/>
    <cellStyle name="Comma 14 11 3" xfId="8133"/>
    <cellStyle name="Comma 14 11 3 2" xfId="8134"/>
    <cellStyle name="Comma 14 11 3 2 2" xfId="8135"/>
    <cellStyle name="Comma 14 11 4" xfId="8136"/>
    <cellStyle name="Comma 14 11 4 2" xfId="8137"/>
    <cellStyle name="Comma 14 11 4 2 2" xfId="8138"/>
    <cellStyle name="Comma 14 11 5" xfId="8139"/>
    <cellStyle name="Comma 14 11 5 2" xfId="8140"/>
    <cellStyle name="Comma 14 11 5 2 2" xfId="8141"/>
    <cellStyle name="Comma 14 11 6" xfId="8142"/>
    <cellStyle name="Comma 14 11 6 2" xfId="8143"/>
    <cellStyle name="Comma 14 11 6 2 2" xfId="8144"/>
    <cellStyle name="Comma 14 11 7" xfId="8145"/>
    <cellStyle name="Comma 14 11 7 2" xfId="8146"/>
    <cellStyle name="Comma 14 11 7 2 2" xfId="8147"/>
    <cellStyle name="Comma 14 11 8" xfId="8148"/>
    <cellStyle name="Comma 14 11 8 2" xfId="8149"/>
    <cellStyle name="Comma 14 11 8 2 2" xfId="8150"/>
    <cellStyle name="Comma 14 11 9" xfId="8151"/>
    <cellStyle name="Comma 14 11 9 2" xfId="8152"/>
    <cellStyle name="Comma 14 11 9 2 2" xfId="8153"/>
    <cellStyle name="Comma 14 12" xfId="8154"/>
    <cellStyle name="Comma 14 12 10" xfId="8155"/>
    <cellStyle name="Comma 14 12 10 2" xfId="8156"/>
    <cellStyle name="Comma 14 12 10 2 2" xfId="8157"/>
    <cellStyle name="Comma 14 12 11" xfId="8158"/>
    <cellStyle name="Comma 14 12 11 2" xfId="8159"/>
    <cellStyle name="Comma 14 12 11 2 2" xfId="8160"/>
    <cellStyle name="Comma 14 12 12" xfId="8161"/>
    <cellStyle name="Comma 14 12 12 2" xfId="8162"/>
    <cellStyle name="Comma 14 12 12 2 2" xfId="8163"/>
    <cellStyle name="Comma 14 12 13" xfId="8164"/>
    <cellStyle name="Comma 14 12 13 2" xfId="8165"/>
    <cellStyle name="Comma 14 12 13 2 2" xfId="8166"/>
    <cellStyle name="Comma 14 12 14" xfId="8167"/>
    <cellStyle name="Comma 14 12 14 2" xfId="8168"/>
    <cellStyle name="Comma 14 12 14 2 2" xfId="8169"/>
    <cellStyle name="Comma 14 12 15" xfId="8170"/>
    <cellStyle name="Comma 14 12 15 2" xfId="8171"/>
    <cellStyle name="Comma 14 12 2" xfId="8172"/>
    <cellStyle name="Comma 14 12 2 2" xfId="8173"/>
    <cellStyle name="Comma 14 12 2 2 2" xfId="8174"/>
    <cellStyle name="Comma 14 12 3" xfId="8175"/>
    <cellStyle name="Comma 14 12 3 2" xfId="8176"/>
    <cellStyle name="Comma 14 12 3 2 2" xfId="8177"/>
    <cellStyle name="Comma 14 12 4" xfId="8178"/>
    <cellStyle name="Comma 14 12 4 2" xfId="8179"/>
    <cellStyle name="Comma 14 12 4 2 2" xfId="8180"/>
    <cellStyle name="Comma 14 12 5" xfId="8181"/>
    <cellStyle name="Comma 14 12 5 2" xfId="8182"/>
    <cellStyle name="Comma 14 12 5 2 2" xfId="8183"/>
    <cellStyle name="Comma 14 12 6" xfId="8184"/>
    <cellStyle name="Comma 14 12 6 2" xfId="8185"/>
    <cellStyle name="Comma 14 12 6 2 2" xfId="8186"/>
    <cellStyle name="Comma 14 12 7" xfId="8187"/>
    <cellStyle name="Comma 14 12 7 2" xfId="8188"/>
    <cellStyle name="Comma 14 12 7 2 2" xfId="8189"/>
    <cellStyle name="Comma 14 12 8" xfId="8190"/>
    <cellStyle name="Comma 14 12 8 2" xfId="8191"/>
    <cellStyle name="Comma 14 12 8 2 2" xfId="8192"/>
    <cellStyle name="Comma 14 12 9" xfId="8193"/>
    <cellStyle name="Comma 14 12 9 2" xfId="8194"/>
    <cellStyle name="Comma 14 12 9 2 2" xfId="8195"/>
    <cellStyle name="Comma 14 13" xfId="8196"/>
    <cellStyle name="Comma 14 13 10" xfId="8197"/>
    <cellStyle name="Comma 14 13 10 2" xfId="8198"/>
    <cellStyle name="Comma 14 13 10 2 2" xfId="8199"/>
    <cellStyle name="Comma 14 13 11" xfId="8200"/>
    <cellStyle name="Comma 14 13 11 2" xfId="8201"/>
    <cellStyle name="Comma 14 13 11 2 2" xfId="8202"/>
    <cellStyle name="Comma 14 13 12" xfId="8203"/>
    <cellStyle name="Comma 14 13 12 2" xfId="8204"/>
    <cellStyle name="Comma 14 13 12 2 2" xfId="8205"/>
    <cellStyle name="Comma 14 13 13" xfId="8206"/>
    <cellStyle name="Comma 14 13 13 2" xfId="8207"/>
    <cellStyle name="Comma 14 13 13 2 2" xfId="8208"/>
    <cellStyle name="Comma 14 13 14" xfId="8209"/>
    <cellStyle name="Comma 14 13 14 2" xfId="8210"/>
    <cellStyle name="Comma 14 13 14 2 2" xfId="8211"/>
    <cellStyle name="Comma 14 13 15" xfId="8212"/>
    <cellStyle name="Comma 14 13 15 2" xfId="8213"/>
    <cellStyle name="Comma 14 13 2" xfId="8214"/>
    <cellStyle name="Comma 14 13 2 2" xfId="8215"/>
    <cellStyle name="Comma 14 13 2 2 2" xfId="8216"/>
    <cellStyle name="Comma 14 13 3" xfId="8217"/>
    <cellStyle name="Comma 14 13 3 2" xfId="8218"/>
    <cellStyle name="Comma 14 13 3 2 2" xfId="8219"/>
    <cellStyle name="Comma 14 13 4" xfId="8220"/>
    <cellStyle name="Comma 14 13 4 2" xfId="8221"/>
    <cellStyle name="Comma 14 13 4 2 2" xfId="8222"/>
    <cellStyle name="Comma 14 13 5" xfId="8223"/>
    <cellStyle name="Comma 14 13 5 2" xfId="8224"/>
    <cellStyle name="Comma 14 13 5 2 2" xfId="8225"/>
    <cellStyle name="Comma 14 13 6" xfId="8226"/>
    <cellStyle name="Comma 14 13 6 2" xfId="8227"/>
    <cellStyle name="Comma 14 13 6 2 2" xfId="8228"/>
    <cellStyle name="Comma 14 13 7" xfId="8229"/>
    <cellStyle name="Comma 14 13 7 2" xfId="8230"/>
    <cellStyle name="Comma 14 13 7 2 2" xfId="8231"/>
    <cellStyle name="Comma 14 13 8" xfId="8232"/>
    <cellStyle name="Comma 14 13 8 2" xfId="8233"/>
    <cellStyle name="Comma 14 13 8 2 2" xfId="8234"/>
    <cellStyle name="Comma 14 13 9" xfId="8235"/>
    <cellStyle name="Comma 14 13 9 2" xfId="8236"/>
    <cellStyle name="Comma 14 13 9 2 2" xfId="8237"/>
    <cellStyle name="Comma 14 14" xfId="8238"/>
    <cellStyle name="Comma 14 14 10" xfId="8239"/>
    <cellStyle name="Comma 14 14 10 2" xfId="8240"/>
    <cellStyle name="Comma 14 14 10 2 2" xfId="8241"/>
    <cellStyle name="Comma 14 14 11" xfId="8242"/>
    <cellStyle name="Comma 14 14 11 2" xfId="8243"/>
    <cellStyle name="Comma 14 14 11 2 2" xfId="8244"/>
    <cellStyle name="Comma 14 14 12" xfId="8245"/>
    <cellStyle name="Comma 14 14 12 2" xfId="8246"/>
    <cellStyle name="Comma 14 14 12 2 2" xfId="8247"/>
    <cellStyle name="Comma 14 14 13" xfId="8248"/>
    <cellStyle name="Comma 14 14 13 2" xfId="8249"/>
    <cellStyle name="Comma 14 14 13 2 2" xfId="8250"/>
    <cellStyle name="Comma 14 14 14" xfId="8251"/>
    <cellStyle name="Comma 14 14 14 2" xfId="8252"/>
    <cellStyle name="Comma 14 14 14 2 2" xfId="8253"/>
    <cellStyle name="Comma 14 14 15" xfId="8254"/>
    <cellStyle name="Comma 14 14 15 2" xfId="8255"/>
    <cellStyle name="Comma 14 14 2" xfId="8256"/>
    <cellStyle name="Comma 14 14 2 2" xfId="8257"/>
    <cellStyle name="Comma 14 14 2 2 2" xfId="8258"/>
    <cellStyle name="Comma 14 14 3" xfId="8259"/>
    <cellStyle name="Comma 14 14 3 2" xfId="8260"/>
    <cellStyle name="Comma 14 14 3 2 2" xfId="8261"/>
    <cellStyle name="Comma 14 14 4" xfId="8262"/>
    <cellStyle name="Comma 14 14 4 2" xfId="8263"/>
    <cellStyle name="Comma 14 14 4 2 2" xfId="8264"/>
    <cellStyle name="Comma 14 14 5" xfId="8265"/>
    <cellStyle name="Comma 14 14 5 2" xfId="8266"/>
    <cellStyle name="Comma 14 14 5 2 2" xfId="8267"/>
    <cellStyle name="Comma 14 14 6" xfId="8268"/>
    <cellStyle name="Comma 14 14 6 2" xfId="8269"/>
    <cellStyle name="Comma 14 14 6 2 2" xfId="8270"/>
    <cellStyle name="Comma 14 14 7" xfId="8271"/>
    <cellStyle name="Comma 14 14 7 2" xfId="8272"/>
    <cellStyle name="Comma 14 14 7 2 2" xfId="8273"/>
    <cellStyle name="Comma 14 14 8" xfId="8274"/>
    <cellStyle name="Comma 14 14 8 2" xfId="8275"/>
    <cellStyle name="Comma 14 14 8 2 2" xfId="8276"/>
    <cellStyle name="Comma 14 14 9" xfId="8277"/>
    <cellStyle name="Comma 14 14 9 2" xfId="8278"/>
    <cellStyle name="Comma 14 14 9 2 2" xfId="8279"/>
    <cellStyle name="Comma 14 15" xfId="8280"/>
    <cellStyle name="Comma 14 15 10" xfId="8281"/>
    <cellStyle name="Comma 14 15 10 2" xfId="8282"/>
    <cellStyle name="Comma 14 15 10 2 2" xfId="8283"/>
    <cellStyle name="Comma 14 15 11" xfId="8284"/>
    <cellStyle name="Comma 14 15 11 2" xfId="8285"/>
    <cellStyle name="Comma 14 15 11 2 2" xfId="8286"/>
    <cellStyle name="Comma 14 15 12" xfId="8287"/>
    <cellStyle name="Comma 14 15 12 2" xfId="8288"/>
    <cellStyle name="Comma 14 15 12 2 2" xfId="8289"/>
    <cellStyle name="Comma 14 15 13" xfId="8290"/>
    <cellStyle name="Comma 14 15 13 2" xfId="8291"/>
    <cellStyle name="Comma 14 15 13 2 2" xfId="8292"/>
    <cellStyle name="Comma 14 15 14" xfId="8293"/>
    <cellStyle name="Comma 14 15 14 2" xfId="8294"/>
    <cellStyle name="Comma 14 15 14 2 2" xfId="8295"/>
    <cellStyle name="Comma 14 15 15" xfId="8296"/>
    <cellStyle name="Comma 14 15 15 2" xfId="8297"/>
    <cellStyle name="Comma 14 15 2" xfId="8298"/>
    <cellStyle name="Comma 14 15 2 2" xfId="8299"/>
    <cellStyle name="Comma 14 15 2 2 2" xfId="8300"/>
    <cellStyle name="Comma 14 15 3" xfId="8301"/>
    <cellStyle name="Comma 14 15 3 2" xfId="8302"/>
    <cellStyle name="Comma 14 15 3 2 2" xfId="8303"/>
    <cellStyle name="Comma 14 15 4" xfId="8304"/>
    <cellStyle name="Comma 14 15 4 2" xfId="8305"/>
    <cellStyle name="Comma 14 15 4 2 2" xfId="8306"/>
    <cellStyle name="Comma 14 15 5" xfId="8307"/>
    <cellStyle name="Comma 14 15 5 2" xfId="8308"/>
    <cellStyle name="Comma 14 15 5 2 2" xfId="8309"/>
    <cellStyle name="Comma 14 15 6" xfId="8310"/>
    <cellStyle name="Comma 14 15 6 2" xfId="8311"/>
    <cellStyle name="Comma 14 15 6 2 2" xfId="8312"/>
    <cellStyle name="Comma 14 15 7" xfId="8313"/>
    <cellStyle name="Comma 14 15 7 2" xfId="8314"/>
    <cellStyle name="Comma 14 15 7 2 2" xfId="8315"/>
    <cellStyle name="Comma 14 15 8" xfId="8316"/>
    <cellStyle name="Comma 14 15 8 2" xfId="8317"/>
    <cellStyle name="Comma 14 15 8 2 2" xfId="8318"/>
    <cellStyle name="Comma 14 15 9" xfId="8319"/>
    <cellStyle name="Comma 14 15 9 2" xfId="8320"/>
    <cellStyle name="Comma 14 15 9 2 2" xfId="8321"/>
    <cellStyle name="Comma 14 16" xfId="8322"/>
    <cellStyle name="Comma 14 16 10" xfId="8323"/>
    <cellStyle name="Comma 14 16 10 2" xfId="8324"/>
    <cellStyle name="Comma 14 16 10 2 2" xfId="8325"/>
    <cellStyle name="Comma 14 16 11" xfId="8326"/>
    <cellStyle name="Comma 14 16 11 2" xfId="8327"/>
    <cellStyle name="Comma 14 16 11 2 2" xfId="8328"/>
    <cellStyle name="Comma 14 16 12" xfId="8329"/>
    <cellStyle name="Comma 14 16 12 2" xfId="8330"/>
    <cellStyle name="Comma 14 16 12 2 2" xfId="8331"/>
    <cellStyle name="Comma 14 16 13" xfId="8332"/>
    <cellStyle name="Comma 14 16 13 2" xfId="8333"/>
    <cellStyle name="Comma 14 16 13 2 2" xfId="8334"/>
    <cellStyle name="Comma 14 16 14" xfId="8335"/>
    <cellStyle name="Comma 14 16 14 2" xfId="8336"/>
    <cellStyle name="Comma 14 16 14 2 2" xfId="8337"/>
    <cellStyle name="Comma 14 16 15" xfId="8338"/>
    <cellStyle name="Comma 14 16 15 2" xfId="8339"/>
    <cellStyle name="Comma 14 16 2" xfId="8340"/>
    <cellStyle name="Comma 14 16 2 2" xfId="8341"/>
    <cellStyle name="Comma 14 16 2 2 2" xfId="8342"/>
    <cellStyle name="Comma 14 16 3" xfId="8343"/>
    <cellStyle name="Comma 14 16 3 2" xfId="8344"/>
    <cellStyle name="Comma 14 16 3 2 2" xfId="8345"/>
    <cellStyle name="Comma 14 16 4" xfId="8346"/>
    <cellStyle name="Comma 14 16 4 2" xfId="8347"/>
    <cellStyle name="Comma 14 16 4 2 2" xfId="8348"/>
    <cellStyle name="Comma 14 16 5" xfId="8349"/>
    <cellStyle name="Comma 14 16 5 2" xfId="8350"/>
    <cellStyle name="Comma 14 16 5 2 2" xfId="8351"/>
    <cellStyle name="Comma 14 16 6" xfId="8352"/>
    <cellStyle name="Comma 14 16 6 2" xfId="8353"/>
    <cellStyle name="Comma 14 16 6 2 2" xfId="8354"/>
    <cellStyle name="Comma 14 16 7" xfId="8355"/>
    <cellStyle name="Comma 14 16 7 2" xfId="8356"/>
    <cellStyle name="Comma 14 16 7 2 2" xfId="8357"/>
    <cellStyle name="Comma 14 16 8" xfId="8358"/>
    <cellStyle name="Comma 14 16 8 2" xfId="8359"/>
    <cellStyle name="Comma 14 16 8 2 2" xfId="8360"/>
    <cellStyle name="Comma 14 16 9" xfId="8361"/>
    <cellStyle name="Comma 14 16 9 2" xfId="8362"/>
    <cellStyle name="Comma 14 16 9 2 2" xfId="8363"/>
    <cellStyle name="Comma 14 17" xfId="8364"/>
    <cellStyle name="Comma 14 17 10" xfId="8365"/>
    <cellStyle name="Comma 14 17 10 2" xfId="8366"/>
    <cellStyle name="Comma 14 17 10 2 2" xfId="8367"/>
    <cellStyle name="Comma 14 17 11" xfId="8368"/>
    <cellStyle name="Comma 14 17 11 2" xfId="8369"/>
    <cellStyle name="Comma 14 17 11 2 2" xfId="8370"/>
    <cellStyle name="Comma 14 17 12" xfId="8371"/>
    <cellStyle name="Comma 14 17 12 2" xfId="8372"/>
    <cellStyle name="Comma 14 17 12 2 2" xfId="8373"/>
    <cellStyle name="Comma 14 17 13" xfId="8374"/>
    <cellStyle name="Comma 14 17 13 2" xfId="8375"/>
    <cellStyle name="Comma 14 17 13 2 2" xfId="8376"/>
    <cellStyle name="Comma 14 17 14" xfId="8377"/>
    <cellStyle name="Comma 14 17 14 2" xfId="8378"/>
    <cellStyle name="Comma 14 17 14 2 2" xfId="8379"/>
    <cellStyle name="Comma 14 17 15" xfId="8380"/>
    <cellStyle name="Comma 14 17 15 2" xfId="8381"/>
    <cellStyle name="Comma 14 17 2" xfId="8382"/>
    <cellStyle name="Comma 14 17 2 2" xfId="8383"/>
    <cellStyle name="Comma 14 17 2 2 2" xfId="8384"/>
    <cellStyle name="Comma 14 17 3" xfId="8385"/>
    <cellStyle name="Comma 14 17 3 2" xfId="8386"/>
    <cellStyle name="Comma 14 17 3 2 2" xfId="8387"/>
    <cellStyle name="Comma 14 17 4" xfId="8388"/>
    <cellStyle name="Comma 14 17 4 2" xfId="8389"/>
    <cellStyle name="Comma 14 17 4 2 2" xfId="8390"/>
    <cellStyle name="Comma 14 17 5" xfId="8391"/>
    <cellStyle name="Comma 14 17 5 2" xfId="8392"/>
    <cellStyle name="Comma 14 17 5 2 2" xfId="8393"/>
    <cellStyle name="Comma 14 17 6" xfId="8394"/>
    <cellStyle name="Comma 14 17 6 2" xfId="8395"/>
    <cellStyle name="Comma 14 17 6 2 2" xfId="8396"/>
    <cellStyle name="Comma 14 17 7" xfId="8397"/>
    <cellStyle name="Comma 14 17 7 2" xfId="8398"/>
    <cellStyle name="Comma 14 17 7 2 2" xfId="8399"/>
    <cellStyle name="Comma 14 17 8" xfId="8400"/>
    <cellStyle name="Comma 14 17 8 2" xfId="8401"/>
    <cellStyle name="Comma 14 17 8 2 2" xfId="8402"/>
    <cellStyle name="Comma 14 17 9" xfId="8403"/>
    <cellStyle name="Comma 14 17 9 2" xfId="8404"/>
    <cellStyle name="Comma 14 17 9 2 2" xfId="8405"/>
    <cellStyle name="Comma 14 18" xfId="8406"/>
    <cellStyle name="Comma 14 18 10" xfId="8407"/>
    <cellStyle name="Comma 14 18 10 2" xfId="8408"/>
    <cellStyle name="Comma 14 18 10 2 2" xfId="8409"/>
    <cellStyle name="Comma 14 18 11" xfId="8410"/>
    <cellStyle name="Comma 14 18 11 2" xfId="8411"/>
    <cellStyle name="Comma 14 18 11 2 2" xfId="8412"/>
    <cellStyle name="Comma 14 18 12" xfId="8413"/>
    <cellStyle name="Comma 14 18 12 2" xfId="8414"/>
    <cellStyle name="Comma 14 18 12 2 2" xfId="8415"/>
    <cellStyle name="Comma 14 18 13" xfId="8416"/>
    <cellStyle name="Comma 14 18 13 2" xfId="8417"/>
    <cellStyle name="Comma 14 18 13 2 2" xfId="8418"/>
    <cellStyle name="Comma 14 18 14" xfId="8419"/>
    <cellStyle name="Comma 14 18 14 2" xfId="8420"/>
    <cellStyle name="Comma 14 18 14 2 2" xfId="8421"/>
    <cellStyle name="Comma 14 18 15" xfId="8422"/>
    <cellStyle name="Comma 14 18 15 2" xfId="8423"/>
    <cellStyle name="Comma 14 18 2" xfId="8424"/>
    <cellStyle name="Comma 14 18 2 2" xfId="8425"/>
    <cellStyle name="Comma 14 18 2 2 2" xfId="8426"/>
    <cellStyle name="Comma 14 18 3" xfId="8427"/>
    <cellStyle name="Comma 14 18 3 2" xfId="8428"/>
    <cellStyle name="Comma 14 18 3 2 2" xfId="8429"/>
    <cellStyle name="Comma 14 18 4" xfId="8430"/>
    <cellStyle name="Comma 14 18 4 2" xfId="8431"/>
    <cellStyle name="Comma 14 18 4 2 2" xfId="8432"/>
    <cellStyle name="Comma 14 18 5" xfId="8433"/>
    <cellStyle name="Comma 14 18 5 2" xfId="8434"/>
    <cellStyle name="Comma 14 18 5 2 2" xfId="8435"/>
    <cellStyle name="Comma 14 18 6" xfId="8436"/>
    <cellStyle name="Comma 14 18 6 2" xfId="8437"/>
    <cellStyle name="Comma 14 18 6 2 2" xfId="8438"/>
    <cellStyle name="Comma 14 18 7" xfId="8439"/>
    <cellStyle name="Comma 14 18 7 2" xfId="8440"/>
    <cellStyle name="Comma 14 18 7 2 2" xfId="8441"/>
    <cellStyle name="Comma 14 18 8" xfId="8442"/>
    <cellStyle name="Comma 14 18 8 2" xfId="8443"/>
    <cellStyle name="Comma 14 18 8 2 2" xfId="8444"/>
    <cellStyle name="Comma 14 18 9" xfId="8445"/>
    <cellStyle name="Comma 14 18 9 2" xfId="8446"/>
    <cellStyle name="Comma 14 18 9 2 2" xfId="8447"/>
    <cellStyle name="Comma 14 19" xfId="8448"/>
    <cellStyle name="Comma 14 19 10" xfId="8449"/>
    <cellStyle name="Comma 14 19 10 2" xfId="8450"/>
    <cellStyle name="Comma 14 19 10 2 2" xfId="8451"/>
    <cellStyle name="Comma 14 19 11" xfId="8452"/>
    <cellStyle name="Comma 14 19 11 2" xfId="8453"/>
    <cellStyle name="Comma 14 19 11 2 2" xfId="8454"/>
    <cellStyle name="Comma 14 19 12" xfId="8455"/>
    <cellStyle name="Comma 14 19 12 2" xfId="8456"/>
    <cellStyle name="Comma 14 19 12 2 2" xfId="8457"/>
    <cellStyle name="Comma 14 19 13" xfId="8458"/>
    <cellStyle name="Comma 14 19 13 2" xfId="8459"/>
    <cellStyle name="Comma 14 19 13 2 2" xfId="8460"/>
    <cellStyle name="Comma 14 19 14" xfId="8461"/>
    <cellStyle name="Comma 14 19 14 2" xfId="8462"/>
    <cellStyle name="Comma 14 19 14 2 2" xfId="8463"/>
    <cellStyle name="Comma 14 19 15" xfId="8464"/>
    <cellStyle name="Comma 14 19 15 2" xfId="8465"/>
    <cellStyle name="Comma 14 19 2" xfId="8466"/>
    <cellStyle name="Comma 14 19 2 2" xfId="8467"/>
    <cellStyle name="Comma 14 19 2 2 2" xfId="8468"/>
    <cellStyle name="Comma 14 19 3" xfId="8469"/>
    <cellStyle name="Comma 14 19 3 2" xfId="8470"/>
    <cellStyle name="Comma 14 19 3 2 2" xfId="8471"/>
    <cellStyle name="Comma 14 19 4" xfId="8472"/>
    <cellStyle name="Comma 14 19 4 2" xfId="8473"/>
    <cellStyle name="Comma 14 19 4 2 2" xfId="8474"/>
    <cellStyle name="Comma 14 19 5" xfId="8475"/>
    <cellStyle name="Comma 14 19 5 2" xfId="8476"/>
    <cellStyle name="Comma 14 19 5 2 2" xfId="8477"/>
    <cellStyle name="Comma 14 19 6" xfId="8478"/>
    <cellStyle name="Comma 14 19 6 2" xfId="8479"/>
    <cellStyle name="Comma 14 19 6 2 2" xfId="8480"/>
    <cellStyle name="Comma 14 19 7" xfId="8481"/>
    <cellStyle name="Comma 14 19 7 2" xfId="8482"/>
    <cellStyle name="Comma 14 19 7 2 2" xfId="8483"/>
    <cellStyle name="Comma 14 19 8" xfId="8484"/>
    <cellStyle name="Comma 14 19 8 2" xfId="8485"/>
    <cellStyle name="Comma 14 19 8 2 2" xfId="8486"/>
    <cellStyle name="Comma 14 19 9" xfId="8487"/>
    <cellStyle name="Comma 14 19 9 2" xfId="8488"/>
    <cellStyle name="Comma 14 19 9 2 2" xfId="8489"/>
    <cellStyle name="Comma 14 2" xfId="8490"/>
    <cellStyle name="Comma 14 2 10" xfId="8491"/>
    <cellStyle name="Comma 14 2 10 2" xfId="8492"/>
    <cellStyle name="Comma 14 2 10 2 2" xfId="8493"/>
    <cellStyle name="Comma 14 2 11" xfId="8494"/>
    <cellStyle name="Comma 14 2 11 2" xfId="8495"/>
    <cellStyle name="Comma 14 2 11 2 2" xfId="8496"/>
    <cellStyle name="Comma 14 2 12" xfId="8497"/>
    <cellStyle name="Comma 14 2 12 2" xfId="8498"/>
    <cellStyle name="Comma 14 2 12 2 2" xfId="8499"/>
    <cellStyle name="Comma 14 2 13" xfId="8500"/>
    <cellStyle name="Comma 14 2 13 2" xfId="8501"/>
    <cellStyle name="Comma 14 2 13 2 2" xfId="8502"/>
    <cellStyle name="Comma 14 2 14" xfId="8503"/>
    <cellStyle name="Comma 14 2 14 2" xfId="8504"/>
    <cellStyle name="Comma 14 2 14 2 2" xfId="8505"/>
    <cellStyle name="Comma 14 2 15" xfId="8506"/>
    <cellStyle name="Comma 14 2 15 2" xfId="8507"/>
    <cellStyle name="Comma 14 2 2" xfId="8508"/>
    <cellStyle name="Comma 14 2 2 2" xfId="8509"/>
    <cellStyle name="Comma 14 2 2 2 2" xfId="8510"/>
    <cellStyle name="Comma 14 2 3" xfId="8511"/>
    <cellStyle name="Comma 14 2 3 2" xfId="8512"/>
    <cellStyle name="Comma 14 2 3 2 2" xfId="8513"/>
    <cellStyle name="Comma 14 2 4" xfId="8514"/>
    <cellStyle name="Comma 14 2 4 2" xfId="8515"/>
    <cellStyle name="Comma 14 2 4 2 2" xfId="8516"/>
    <cellStyle name="Comma 14 2 5" xfId="8517"/>
    <cellStyle name="Comma 14 2 5 2" xfId="8518"/>
    <cellStyle name="Comma 14 2 5 2 2" xfId="8519"/>
    <cellStyle name="Comma 14 2 6" xfId="8520"/>
    <cellStyle name="Comma 14 2 6 2" xfId="8521"/>
    <cellStyle name="Comma 14 2 6 2 2" xfId="8522"/>
    <cellStyle name="Comma 14 2 7" xfId="8523"/>
    <cellStyle name="Comma 14 2 7 2" xfId="8524"/>
    <cellStyle name="Comma 14 2 7 2 2" xfId="8525"/>
    <cellStyle name="Comma 14 2 8" xfId="8526"/>
    <cellStyle name="Comma 14 2 8 2" xfId="8527"/>
    <cellStyle name="Comma 14 2 8 2 2" xfId="8528"/>
    <cellStyle name="Comma 14 2 9" xfId="8529"/>
    <cellStyle name="Comma 14 2 9 2" xfId="8530"/>
    <cellStyle name="Comma 14 2 9 2 2" xfId="8531"/>
    <cellStyle name="Comma 14 20" xfId="8532"/>
    <cellStyle name="Comma 14 20 10" xfId="8533"/>
    <cellStyle name="Comma 14 20 10 2" xfId="8534"/>
    <cellStyle name="Comma 14 20 10 2 2" xfId="8535"/>
    <cellStyle name="Comma 14 20 11" xfId="8536"/>
    <cellStyle name="Comma 14 20 11 2" xfId="8537"/>
    <cellStyle name="Comma 14 20 11 2 2" xfId="8538"/>
    <cellStyle name="Comma 14 20 12" xfId="8539"/>
    <cellStyle name="Comma 14 20 12 2" xfId="8540"/>
    <cellStyle name="Comma 14 20 12 2 2" xfId="8541"/>
    <cellStyle name="Comma 14 20 13" xfId="8542"/>
    <cellStyle name="Comma 14 20 13 2" xfId="8543"/>
    <cellStyle name="Comma 14 20 13 2 2" xfId="8544"/>
    <cellStyle name="Comma 14 20 14" xfId="8545"/>
    <cellStyle name="Comma 14 20 14 2" xfId="8546"/>
    <cellStyle name="Comma 14 20 14 2 2" xfId="8547"/>
    <cellStyle name="Comma 14 20 15" xfId="8548"/>
    <cellStyle name="Comma 14 20 15 2" xfId="8549"/>
    <cellStyle name="Comma 14 20 2" xfId="8550"/>
    <cellStyle name="Comma 14 20 2 2" xfId="8551"/>
    <cellStyle name="Comma 14 20 2 2 2" xfId="8552"/>
    <cellStyle name="Comma 14 20 3" xfId="8553"/>
    <cellStyle name="Comma 14 20 3 2" xfId="8554"/>
    <cellStyle name="Comma 14 20 3 2 2" xfId="8555"/>
    <cellStyle name="Comma 14 20 4" xfId="8556"/>
    <cellStyle name="Comma 14 20 4 2" xfId="8557"/>
    <cellStyle name="Comma 14 20 4 2 2" xfId="8558"/>
    <cellStyle name="Comma 14 20 5" xfId="8559"/>
    <cellStyle name="Comma 14 20 5 2" xfId="8560"/>
    <cellStyle name="Comma 14 20 5 2 2" xfId="8561"/>
    <cellStyle name="Comma 14 20 6" xfId="8562"/>
    <cellStyle name="Comma 14 20 6 2" xfId="8563"/>
    <cellStyle name="Comma 14 20 6 2 2" xfId="8564"/>
    <cellStyle name="Comma 14 20 7" xfId="8565"/>
    <cellStyle name="Comma 14 20 7 2" xfId="8566"/>
    <cellStyle name="Comma 14 20 7 2 2" xfId="8567"/>
    <cellStyle name="Comma 14 20 8" xfId="8568"/>
    <cellStyle name="Comma 14 20 8 2" xfId="8569"/>
    <cellStyle name="Comma 14 20 8 2 2" xfId="8570"/>
    <cellStyle name="Comma 14 20 9" xfId="8571"/>
    <cellStyle name="Comma 14 20 9 2" xfId="8572"/>
    <cellStyle name="Comma 14 20 9 2 2" xfId="8573"/>
    <cellStyle name="Comma 14 21" xfId="8574"/>
    <cellStyle name="Comma 14 21 10" xfId="8575"/>
    <cellStyle name="Comma 14 21 10 2" xfId="8576"/>
    <cellStyle name="Comma 14 21 10 2 2" xfId="8577"/>
    <cellStyle name="Comma 14 21 11" xfId="8578"/>
    <cellStyle name="Comma 14 21 11 2" xfId="8579"/>
    <cellStyle name="Comma 14 21 11 2 2" xfId="8580"/>
    <cellStyle name="Comma 14 21 12" xfId="8581"/>
    <cellStyle name="Comma 14 21 12 2" xfId="8582"/>
    <cellStyle name="Comma 14 21 12 2 2" xfId="8583"/>
    <cellStyle name="Comma 14 21 13" xfId="8584"/>
    <cellStyle name="Comma 14 21 13 2" xfId="8585"/>
    <cellStyle name="Comma 14 21 13 2 2" xfId="8586"/>
    <cellStyle name="Comma 14 21 14" xfId="8587"/>
    <cellStyle name="Comma 14 21 14 2" xfId="8588"/>
    <cellStyle name="Comma 14 21 14 2 2" xfId="8589"/>
    <cellStyle name="Comma 14 21 15" xfId="8590"/>
    <cellStyle name="Comma 14 21 15 2" xfId="8591"/>
    <cellStyle name="Comma 14 21 2" xfId="8592"/>
    <cellStyle name="Comma 14 21 2 2" xfId="8593"/>
    <cellStyle name="Comma 14 21 2 2 2" xfId="8594"/>
    <cellStyle name="Comma 14 21 3" xfId="8595"/>
    <cellStyle name="Comma 14 21 3 2" xfId="8596"/>
    <cellStyle name="Comma 14 21 3 2 2" xfId="8597"/>
    <cellStyle name="Comma 14 21 4" xfId="8598"/>
    <cellStyle name="Comma 14 21 4 2" xfId="8599"/>
    <cellStyle name="Comma 14 21 4 2 2" xfId="8600"/>
    <cellStyle name="Comma 14 21 5" xfId="8601"/>
    <cellStyle name="Comma 14 21 5 2" xfId="8602"/>
    <cellStyle name="Comma 14 21 5 2 2" xfId="8603"/>
    <cellStyle name="Comma 14 21 6" xfId="8604"/>
    <cellStyle name="Comma 14 21 6 2" xfId="8605"/>
    <cellStyle name="Comma 14 21 6 2 2" xfId="8606"/>
    <cellStyle name="Comma 14 21 7" xfId="8607"/>
    <cellStyle name="Comma 14 21 7 2" xfId="8608"/>
    <cellStyle name="Comma 14 21 7 2 2" xfId="8609"/>
    <cellStyle name="Comma 14 21 8" xfId="8610"/>
    <cellStyle name="Comma 14 21 8 2" xfId="8611"/>
    <cellStyle name="Comma 14 21 8 2 2" xfId="8612"/>
    <cellStyle name="Comma 14 21 9" xfId="8613"/>
    <cellStyle name="Comma 14 21 9 2" xfId="8614"/>
    <cellStyle name="Comma 14 21 9 2 2" xfId="8615"/>
    <cellStyle name="Comma 14 22" xfId="8616"/>
    <cellStyle name="Comma 14 22 10" xfId="8617"/>
    <cellStyle name="Comma 14 22 10 2" xfId="8618"/>
    <cellStyle name="Comma 14 22 10 2 2" xfId="8619"/>
    <cellStyle name="Comma 14 22 11" xfId="8620"/>
    <cellStyle name="Comma 14 22 11 2" xfId="8621"/>
    <cellStyle name="Comma 14 22 11 2 2" xfId="8622"/>
    <cellStyle name="Comma 14 22 12" xfId="8623"/>
    <cellStyle name="Comma 14 22 12 2" xfId="8624"/>
    <cellStyle name="Comma 14 22 12 2 2" xfId="8625"/>
    <cellStyle name="Comma 14 22 13" xfId="8626"/>
    <cellStyle name="Comma 14 22 13 2" xfId="8627"/>
    <cellStyle name="Comma 14 22 13 2 2" xfId="8628"/>
    <cellStyle name="Comma 14 22 14" xfId="8629"/>
    <cellStyle name="Comma 14 22 14 2" xfId="8630"/>
    <cellStyle name="Comma 14 22 14 2 2" xfId="8631"/>
    <cellStyle name="Comma 14 22 15" xfId="8632"/>
    <cellStyle name="Comma 14 22 15 2" xfId="8633"/>
    <cellStyle name="Comma 14 22 2" xfId="8634"/>
    <cellStyle name="Comma 14 22 2 2" xfId="8635"/>
    <cellStyle name="Comma 14 22 2 2 2" xfId="8636"/>
    <cellStyle name="Comma 14 22 3" xfId="8637"/>
    <cellStyle name="Comma 14 22 3 2" xfId="8638"/>
    <cellStyle name="Comma 14 22 3 2 2" xfId="8639"/>
    <cellStyle name="Comma 14 22 4" xfId="8640"/>
    <cellStyle name="Comma 14 22 4 2" xfId="8641"/>
    <cellStyle name="Comma 14 22 4 2 2" xfId="8642"/>
    <cellStyle name="Comma 14 22 5" xfId="8643"/>
    <cellStyle name="Comma 14 22 5 2" xfId="8644"/>
    <cellStyle name="Comma 14 22 5 2 2" xfId="8645"/>
    <cellStyle name="Comma 14 22 6" xfId="8646"/>
    <cellStyle name="Comma 14 22 6 2" xfId="8647"/>
    <cellStyle name="Comma 14 22 6 2 2" xfId="8648"/>
    <cellStyle name="Comma 14 22 7" xfId="8649"/>
    <cellStyle name="Comma 14 22 7 2" xfId="8650"/>
    <cellStyle name="Comma 14 22 7 2 2" xfId="8651"/>
    <cellStyle name="Comma 14 22 8" xfId="8652"/>
    <cellStyle name="Comma 14 22 8 2" xfId="8653"/>
    <cellStyle name="Comma 14 22 8 2 2" xfId="8654"/>
    <cellStyle name="Comma 14 22 9" xfId="8655"/>
    <cellStyle name="Comma 14 22 9 2" xfId="8656"/>
    <cellStyle name="Comma 14 22 9 2 2" xfId="8657"/>
    <cellStyle name="Comma 14 23" xfId="8658"/>
    <cellStyle name="Comma 14 23 10" xfId="8659"/>
    <cellStyle name="Comma 14 23 10 2" xfId="8660"/>
    <cellStyle name="Comma 14 23 10 2 2" xfId="8661"/>
    <cellStyle name="Comma 14 23 11" xfId="8662"/>
    <cellStyle name="Comma 14 23 11 2" xfId="8663"/>
    <cellStyle name="Comma 14 23 11 2 2" xfId="8664"/>
    <cellStyle name="Comma 14 23 12" xfId="8665"/>
    <cellStyle name="Comma 14 23 12 2" xfId="8666"/>
    <cellStyle name="Comma 14 23 12 2 2" xfId="8667"/>
    <cellStyle name="Comma 14 23 13" xfId="8668"/>
    <cellStyle name="Comma 14 23 13 2" xfId="8669"/>
    <cellStyle name="Comma 14 23 13 2 2" xfId="8670"/>
    <cellStyle name="Comma 14 23 14" xfId="8671"/>
    <cellStyle name="Comma 14 23 14 2" xfId="8672"/>
    <cellStyle name="Comma 14 23 14 2 2" xfId="8673"/>
    <cellStyle name="Comma 14 23 15" xfId="8674"/>
    <cellStyle name="Comma 14 23 15 2" xfId="8675"/>
    <cellStyle name="Comma 14 23 2" xfId="8676"/>
    <cellStyle name="Comma 14 23 2 2" xfId="8677"/>
    <cellStyle name="Comma 14 23 2 2 2" xfId="8678"/>
    <cellStyle name="Comma 14 23 3" xfId="8679"/>
    <cellStyle name="Comma 14 23 3 2" xfId="8680"/>
    <cellStyle name="Comma 14 23 3 2 2" xfId="8681"/>
    <cellStyle name="Comma 14 23 4" xfId="8682"/>
    <cellStyle name="Comma 14 23 4 2" xfId="8683"/>
    <cellStyle name="Comma 14 23 4 2 2" xfId="8684"/>
    <cellStyle name="Comma 14 23 5" xfId="8685"/>
    <cellStyle name="Comma 14 23 5 2" xfId="8686"/>
    <cellStyle name="Comma 14 23 5 2 2" xfId="8687"/>
    <cellStyle name="Comma 14 23 6" xfId="8688"/>
    <cellStyle name="Comma 14 23 6 2" xfId="8689"/>
    <cellStyle name="Comma 14 23 6 2 2" xfId="8690"/>
    <cellStyle name="Comma 14 23 7" xfId="8691"/>
    <cellStyle name="Comma 14 23 7 2" xfId="8692"/>
    <cellStyle name="Comma 14 23 7 2 2" xfId="8693"/>
    <cellStyle name="Comma 14 23 8" xfId="8694"/>
    <cellStyle name="Comma 14 23 8 2" xfId="8695"/>
    <cellStyle name="Comma 14 23 8 2 2" xfId="8696"/>
    <cellStyle name="Comma 14 23 9" xfId="8697"/>
    <cellStyle name="Comma 14 23 9 2" xfId="8698"/>
    <cellStyle name="Comma 14 23 9 2 2" xfId="8699"/>
    <cellStyle name="Comma 14 24" xfId="8700"/>
    <cellStyle name="Comma 14 24 2" xfId="8701"/>
    <cellStyle name="Comma 14 24 2 2" xfId="8702"/>
    <cellStyle name="Comma 14 25" xfId="8703"/>
    <cellStyle name="Comma 14 25 2" xfId="8704"/>
    <cellStyle name="Comma 14 25 2 2" xfId="8705"/>
    <cellStyle name="Comma 14 26" xfId="8706"/>
    <cellStyle name="Comma 14 26 2" xfId="8707"/>
    <cellStyle name="Comma 14 26 2 2" xfId="8708"/>
    <cellStyle name="Comma 14 27" xfId="8709"/>
    <cellStyle name="Comma 14 27 2" xfId="8710"/>
    <cellStyle name="Comma 14 27 2 2" xfId="8711"/>
    <cellStyle name="Comma 14 28" xfId="8712"/>
    <cellStyle name="Comma 14 28 2" xfId="8713"/>
    <cellStyle name="Comma 14 28 2 2" xfId="8714"/>
    <cellStyle name="Comma 14 29" xfId="8715"/>
    <cellStyle name="Comma 14 29 2" xfId="8716"/>
    <cellStyle name="Comma 14 29 2 2" xfId="8717"/>
    <cellStyle name="Comma 14 3" xfId="8718"/>
    <cellStyle name="Comma 14 3 10" xfId="8719"/>
    <cellStyle name="Comma 14 3 10 2" xfId="8720"/>
    <cellStyle name="Comma 14 3 10 2 2" xfId="8721"/>
    <cellStyle name="Comma 14 3 11" xfId="8722"/>
    <cellStyle name="Comma 14 3 11 2" xfId="8723"/>
    <cellStyle name="Comma 14 3 11 2 2" xfId="8724"/>
    <cellStyle name="Comma 14 3 12" xfId="8725"/>
    <cellStyle name="Comma 14 3 12 2" xfId="8726"/>
    <cellStyle name="Comma 14 3 12 2 2" xfId="8727"/>
    <cellStyle name="Comma 14 3 13" xfId="8728"/>
    <cellStyle name="Comma 14 3 13 2" xfId="8729"/>
    <cellStyle name="Comma 14 3 13 2 2" xfId="8730"/>
    <cellStyle name="Comma 14 3 14" xfId="8731"/>
    <cellStyle name="Comma 14 3 14 2" xfId="8732"/>
    <cellStyle name="Comma 14 3 14 2 2" xfId="8733"/>
    <cellStyle name="Comma 14 3 15" xfId="8734"/>
    <cellStyle name="Comma 14 3 15 2" xfId="8735"/>
    <cellStyle name="Comma 14 3 2" xfId="8736"/>
    <cellStyle name="Comma 14 3 2 2" xfId="8737"/>
    <cellStyle name="Comma 14 3 2 2 2" xfId="8738"/>
    <cellStyle name="Comma 14 3 3" xfId="8739"/>
    <cellStyle name="Comma 14 3 3 2" xfId="8740"/>
    <cellStyle name="Comma 14 3 3 2 2" xfId="8741"/>
    <cellStyle name="Comma 14 3 4" xfId="8742"/>
    <cellStyle name="Comma 14 3 4 2" xfId="8743"/>
    <cellStyle name="Comma 14 3 4 2 2" xfId="8744"/>
    <cellStyle name="Comma 14 3 5" xfId="8745"/>
    <cellStyle name="Comma 14 3 5 2" xfId="8746"/>
    <cellStyle name="Comma 14 3 5 2 2" xfId="8747"/>
    <cellStyle name="Comma 14 3 6" xfId="8748"/>
    <cellStyle name="Comma 14 3 6 2" xfId="8749"/>
    <cellStyle name="Comma 14 3 6 2 2" xfId="8750"/>
    <cellStyle name="Comma 14 3 7" xfId="8751"/>
    <cellStyle name="Comma 14 3 7 2" xfId="8752"/>
    <cellStyle name="Comma 14 3 7 2 2" xfId="8753"/>
    <cellStyle name="Comma 14 3 8" xfId="8754"/>
    <cellStyle name="Comma 14 3 8 2" xfId="8755"/>
    <cellStyle name="Comma 14 3 8 2 2" xfId="8756"/>
    <cellStyle name="Comma 14 3 9" xfId="8757"/>
    <cellStyle name="Comma 14 3 9 2" xfId="8758"/>
    <cellStyle name="Comma 14 3 9 2 2" xfId="8759"/>
    <cellStyle name="Comma 14 30" xfId="8760"/>
    <cellStyle name="Comma 14 30 2" xfId="8761"/>
    <cellStyle name="Comma 14 30 2 2" xfId="8762"/>
    <cellStyle name="Comma 14 31" xfId="8763"/>
    <cellStyle name="Comma 14 31 2" xfId="8764"/>
    <cellStyle name="Comma 14 31 2 2" xfId="8765"/>
    <cellStyle name="Comma 14 32" xfId="8766"/>
    <cellStyle name="Comma 14 32 2" xfId="8767"/>
    <cellStyle name="Comma 14 32 2 2" xfId="8768"/>
    <cellStyle name="Comma 14 33" xfId="8769"/>
    <cellStyle name="Comma 14 33 2" xfId="8770"/>
    <cellStyle name="Comma 14 33 2 2" xfId="8771"/>
    <cellStyle name="Comma 14 34" xfId="8772"/>
    <cellStyle name="Comma 14 34 2" xfId="8773"/>
    <cellStyle name="Comma 14 34 2 2" xfId="8774"/>
    <cellStyle name="Comma 14 35" xfId="8775"/>
    <cellStyle name="Comma 14 35 2" xfId="8776"/>
    <cellStyle name="Comma 14 35 2 2" xfId="8777"/>
    <cellStyle name="Comma 14 36" xfId="8778"/>
    <cellStyle name="Comma 14 36 2" xfId="8779"/>
    <cellStyle name="Comma 14 36 2 2" xfId="8780"/>
    <cellStyle name="Comma 14 37" xfId="8781"/>
    <cellStyle name="Comma 14 37 2" xfId="8782"/>
    <cellStyle name="Comma 14 4" xfId="8783"/>
    <cellStyle name="Comma 14 4 10" xfId="8784"/>
    <cellStyle name="Comma 14 4 10 2" xfId="8785"/>
    <cellStyle name="Comma 14 4 10 2 2" xfId="8786"/>
    <cellStyle name="Comma 14 4 11" xfId="8787"/>
    <cellStyle name="Comma 14 4 11 2" xfId="8788"/>
    <cellStyle name="Comma 14 4 11 2 2" xfId="8789"/>
    <cellStyle name="Comma 14 4 12" xfId="8790"/>
    <cellStyle name="Comma 14 4 12 2" xfId="8791"/>
    <cellStyle name="Comma 14 4 12 2 2" xfId="8792"/>
    <cellStyle name="Comma 14 4 13" xfId="8793"/>
    <cellStyle name="Comma 14 4 13 2" xfId="8794"/>
    <cellStyle name="Comma 14 4 13 2 2" xfId="8795"/>
    <cellStyle name="Comma 14 4 14" xfId="8796"/>
    <cellStyle name="Comma 14 4 14 2" xfId="8797"/>
    <cellStyle name="Comma 14 4 14 2 2" xfId="8798"/>
    <cellStyle name="Comma 14 4 15" xfId="8799"/>
    <cellStyle name="Comma 14 4 15 2" xfId="8800"/>
    <cellStyle name="Comma 14 4 2" xfId="8801"/>
    <cellStyle name="Comma 14 4 2 2" xfId="8802"/>
    <cellStyle name="Comma 14 4 2 2 2" xfId="8803"/>
    <cellStyle name="Comma 14 4 3" xfId="8804"/>
    <cellStyle name="Comma 14 4 3 2" xfId="8805"/>
    <cellStyle name="Comma 14 4 3 2 2" xfId="8806"/>
    <cellStyle name="Comma 14 4 4" xfId="8807"/>
    <cellStyle name="Comma 14 4 4 2" xfId="8808"/>
    <cellStyle name="Comma 14 4 4 2 2" xfId="8809"/>
    <cellStyle name="Comma 14 4 5" xfId="8810"/>
    <cellStyle name="Comma 14 4 5 2" xfId="8811"/>
    <cellStyle name="Comma 14 4 5 2 2" xfId="8812"/>
    <cellStyle name="Comma 14 4 6" xfId="8813"/>
    <cellStyle name="Comma 14 4 6 2" xfId="8814"/>
    <cellStyle name="Comma 14 4 6 2 2" xfId="8815"/>
    <cellStyle name="Comma 14 4 7" xfId="8816"/>
    <cellStyle name="Comma 14 4 7 2" xfId="8817"/>
    <cellStyle name="Comma 14 4 7 2 2" xfId="8818"/>
    <cellStyle name="Comma 14 4 8" xfId="8819"/>
    <cellStyle name="Comma 14 4 8 2" xfId="8820"/>
    <cellStyle name="Comma 14 4 8 2 2" xfId="8821"/>
    <cellStyle name="Comma 14 4 9" xfId="8822"/>
    <cellStyle name="Comma 14 4 9 2" xfId="8823"/>
    <cellStyle name="Comma 14 4 9 2 2" xfId="8824"/>
    <cellStyle name="Comma 14 5" xfId="8825"/>
    <cellStyle name="Comma 14 5 10" xfId="8826"/>
    <cellStyle name="Comma 14 5 10 2" xfId="8827"/>
    <cellStyle name="Comma 14 5 10 2 2" xfId="8828"/>
    <cellStyle name="Comma 14 5 11" xfId="8829"/>
    <cellStyle name="Comma 14 5 11 2" xfId="8830"/>
    <cellStyle name="Comma 14 5 11 2 2" xfId="8831"/>
    <cellStyle name="Comma 14 5 12" xfId="8832"/>
    <cellStyle name="Comma 14 5 12 2" xfId="8833"/>
    <cellStyle name="Comma 14 5 12 2 2" xfId="8834"/>
    <cellStyle name="Comma 14 5 13" xfId="8835"/>
    <cellStyle name="Comma 14 5 13 2" xfId="8836"/>
    <cellStyle name="Comma 14 5 13 2 2" xfId="8837"/>
    <cellStyle name="Comma 14 5 14" xfId="8838"/>
    <cellStyle name="Comma 14 5 14 2" xfId="8839"/>
    <cellStyle name="Comma 14 5 14 2 2" xfId="8840"/>
    <cellStyle name="Comma 14 5 15" xfId="8841"/>
    <cellStyle name="Comma 14 5 15 2" xfId="8842"/>
    <cellStyle name="Comma 14 5 2" xfId="8843"/>
    <cellStyle name="Comma 14 5 2 2" xfId="8844"/>
    <cellStyle name="Comma 14 5 2 2 2" xfId="8845"/>
    <cellStyle name="Comma 14 5 3" xfId="8846"/>
    <cellStyle name="Comma 14 5 3 2" xfId="8847"/>
    <cellStyle name="Comma 14 5 3 2 2" xfId="8848"/>
    <cellStyle name="Comma 14 5 4" xfId="8849"/>
    <cellStyle name="Comma 14 5 4 2" xfId="8850"/>
    <cellStyle name="Comma 14 5 4 2 2" xfId="8851"/>
    <cellStyle name="Comma 14 5 5" xfId="8852"/>
    <cellStyle name="Comma 14 5 5 2" xfId="8853"/>
    <cellStyle name="Comma 14 5 5 2 2" xfId="8854"/>
    <cellStyle name="Comma 14 5 6" xfId="8855"/>
    <cellStyle name="Comma 14 5 6 2" xfId="8856"/>
    <cellStyle name="Comma 14 5 6 2 2" xfId="8857"/>
    <cellStyle name="Comma 14 5 7" xfId="8858"/>
    <cellStyle name="Comma 14 5 7 2" xfId="8859"/>
    <cellStyle name="Comma 14 5 7 2 2" xfId="8860"/>
    <cellStyle name="Comma 14 5 8" xfId="8861"/>
    <cellStyle name="Comma 14 5 8 2" xfId="8862"/>
    <cellStyle name="Comma 14 5 8 2 2" xfId="8863"/>
    <cellStyle name="Comma 14 5 9" xfId="8864"/>
    <cellStyle name="Comma 14 5 9 2" xfId="8865"/>
    <cellStyle name="Comma 14 5 9 2 2" xfId="8866"/>
    <cellStyle name="Comma 14 6" xfId="8867"/>
    <cellStyle name="Comma 14 6 10" xfId="8868"/>
    <cellStyle name="Comma 14 6 10 2" xfId="8869"/>
    <cellStyle name="Comma 14 6 10 2 2" xfId="8870"/>
    <cellStyle name="Comma 14 6 11" xfId="8871"/>
    <cellStyle name="Comma 14 6 11 2" xfId="8872"/>
    <cellStyle name="Comma 14 6 11 2 2" xfId="8873"/>
    <cellStyle name="Comma 14 6 12" xfId="8874"/>
    <cellStyle name="Comma 14 6 12 2" xfId="8875"/>
    <cellStyle name="Comma 14 6 12 2 2" xfId="8876"/>
    <cellStyle name="Comma 14 6 13" xfId="8877"/>
    <cellStyle name="Comma 14 6 13 2" xfId="8878"/>
    <cellStyle name="Comma 14 6 13 2 2" xfId="8879"/>
    <cellStyle name="Comma 14 6 14" xfId="8880"/>
    <cellStyle name="Comma 14 6 14 2" xfId="8881"/>
    <cellStyle name="Comma 14 6 14 2 2" xfId="8882"/>
    <cellStyle name="Comma 14 6 15" xfId="8883"/>
    <cellStyle name="Comma 14 6 15 2" xfId="8884"/>
    <cellStyle name="Comma 14 6 2" xfId="8885"/>
    <cellStyle name="Comma 14 6 2 2" xfId="8886"/>
    <cellStyle name="Comma 14 6 2 2 2" xfId="8887"/>
    <cellStyle name="Comma 14 6 3" xfId="8888"/>
    <cellStyle name="Comma 14 6 3 2" xfId="8889"/>
    <cellStyle name="Comma 14 6 3 2 2" xfId="8890"/>
    <cellStyle name="Comma 14 6 4" xfId="8891"/>
    <cellStyle name="Comma 14 6 4 2" xfId="8892"/>
    <cellStyle name="Comma 14 6 4 2 2" xfId="8893"/>
    <cellStyle name="Comma 14 6 5" xfId="8894"/>
    <cellStyle name="Comma 14 6 5 2" xfId="8895"/>
    <cellStyle name="Comma 14 6 5 2 2" xfId="8896"/>
    <cellStyle name="Comma 14 6 6" xfId="8897"/>
    <cellStyle name="Comma 14 6 6 2" xfId="8898"/>
    <cellStyle name="Comma 14 6 6 2 2" xfId="8899"/>
    <cellStyle name="Comma 14 6 7" xfId="8900"/>
    <cellStyle name="Comma 14 6 7 2" xfId="8901"/>
    <cellStyle name="Comma 14 6 7 2 2" xfId="8902"/>
    <cellStyle name="Comma 14 6 8" xfId="8903"/>
    <cellStyle name="Comma 14 6 8 2" xfId="8904"/>
    <cellStyle name="Comma 14 6 8 2 2" xfId="8905"/>
    <cellStyle name="Comma 14 6 9" xfId="8906"/>
    <cellStyle name="Comma 14 6 9 2" xfId="8907"/>
    <cellStyle name="Comma 14 6 9 2 2" xfId="8908"/>
    <cellStyle name="Comma 14 7" xfId="8909"/>
    <cellStyle name="Comma 14 7 10" xfId="8910"/>
    <cellStyle name="Comma 14 7 10 2" xfId="8911"/>
    <cellStyle name="Comma 14 7 10 2 2" xfId="8912"/>
    <cellStyle name="Comma 14 7 11" xfId="8913"/>
    <cellStyle name="Comma 14 7 11 2" xfId="8914"/>
    <cellStyle name="Comma 14 7 11 2 2" xfId="8915"/>
    <cellStyle name="Comma 14 7 12" xfId="8916"/>
    <cellStyle name="Comma 14 7 12 2" xfId="8917"/>
    <cellStyle name="Comma 14 7 12 2 2" xfId="8918"/>
    <cellStyle name="Comma 14 7 13" xfId="8919"/>
    <cellStyle name="Comma 14 7 13 2" xfId="8920"/>
    <cellStyle name="Comma 14 7 13 2 2" xfId="8921"/>
    <cellStyle name="Comma 14 7 14" xfId="8922"/>
    <cellStyle name="Comma 14 7 14 2" xfId="8923"/>
    <cellStyle name="Comma 14 7 14 2 2" xfId="8924"/>
    <cellStyle name="Comma 14 7 15" xfId="8925"/>
    <cellStyle name="Comma 14 7 15 2" xfId="8926"/>
    <cellStyle name="Comma 14 7 2" xfId="8927"/>
    <cellStyle name="Comma 14 7 2 2" xfId="8928"/>
    <cellStyle name="Comma 14 7 2 2 2" xfId="8929"/>
    <cellStyle name="Comma 14 7 3" xfId="8930"/>
    <cellStyle name="Comma 14 7 3 2" xfId="8931"/>
    <cellStyle name="Comma 14 7 3 2 2" xfId="8932"/>
    <cellStyle name="Comma 14 7 4" xfId="8933"/>
    <cellStyle name="Comma 14 7 4 2" xfId="8934"/>
    <cellStyle name="Comma 14 7 4 2 2" xfId="8935"/>
    <cellStyle name="Comma 14 7 5" xfId="8936"/>
    <cellStyle name="Comma 14 7 5 2" xfId="8937"/>
    <cellStyle name="Comma 14 7 5 2 2" xfId="8938"/>
    <cellStyle name="Comma 14 7 6" xfId="8939"/>
    <cellStyle name="Comma 14 7 6 2" xfId="8940"/>
    <cellStyle name="Comma 14 7 6 2 2" xfId="8941"/>
    <cellStyle name="Comma 14 7 7" xfId="8942"/>
    <cellStyle name="Comma 14 7 7 2" xfId="8943"/>
    <cellStyle name="Comma 14 7 7 2 2" xfId="8944"/>
    <cellStyle name="Comma 14 7 8" xfId="8945"/>
    <cellStyle name="Comma 14 7 8 2" xfId="8946"/>
    <cellStyle name="Comma 14 7 8 2 2" xfId="8947"/>
    <cellStyle name="Comma 14 7 9" xfId="8948"/>
    <cellStyle name="Comma 14 7 9 2" xfId="8949"/>
    <cellStyle name="Comma 14 7 9 2 2" xfId="8950"/>
    <cellStyle name="Comma 14 8" xfId="8951"/>
    <cellStyle name="Comma 14 8 10" xfId="8952"/>
    <cellStyle name="Comma 14 8 10 2" xfId="8953"/>
    <cellStyle name="Comma 14 8 10 2 2" xfId="8954"/>
    <cellStyle name="Comma 14 8 11" xfId="8955"/>
    <cellStyle name="Comma 14 8 11 2" xfId="8956"/>
    <cellStyle name="Comma 14 8 11 2 2" xfId="8957"/>
    <cellStyle name="Comma 14 8 12" xfId="8958"/>
    <cellStyle name="Comma 14 8 12 2" xfId="8959"/>
    <cellStyle name="Comma 14 8 12 2 2" xfId="8960"/>
    <cellStyle name="Comma 14 8 13" xfId="8961"/>
    <cellStyle name="Comma 14 8 13 2" xfId="8962"/>
    <cellStyle name="Comma 14 8 13 2 2" xfId="8963"/>
    <cellStyle name="Comma 14 8 14" xfId="8964"/>
    <cellStyle name="Comma 14 8 14 2" xfId="8965"/>
    <cellStyle name="Comma 14 8 14 2 2" xfId="8966"/>
    <cellStyle name="Comma 14 8 15" xfId="8967"/>
    <cellStyle name="Comma 14 8 15 2" xfId="8968"/>
    <cellStyle name="Comma 14 8 2" xfId="8969"/>
    <cellStyle name="Comma 14 8 2 2" xfId="8970"/>
    <cellStyle name="Comma 14 8 2 2 2" xfId="8971"/>
    <cellStyle name="Comma 14 8 3" xfId="8972"/>
    <cellStyle name="Comma 14 8 3 2" xfId="8973"/>
    <cellStyle name="Comma 14 8 3 2 2" xfId="8974"/>
    <cellStyle name="Comma 14 8 4" xfId="8975"/>
    <cellStyle name="Comma 14 8 4 2" xfId="8976"/>
    <cellStyle name="Comma 14 8 4 2 2" xfId="8977"/>
    <cellStyle name="Comma 14 8 5" xfId="8978"/>
    <cellStyle name="Comma 14 8 5 2" xfId="8979"/>
    <cellStyle name="Comma 14 8 5 2 2" xfId="8980"/>
    <cellStyle name="Comma 14 8 6" xfId="8981"/>
    <cellStyle name="Comma 14 8 6 2" xfId="8982"/>
    <cellStyle name="Comma 14 8 6 2 2" xfId="8983"/>
    <cellStyle name="Comma 14 8 7" xfId="8984"/>
    <cellStyle name="Comma 14 8 7 2" xfId="8985"/>
    <cellStyle name="Comma 14 8 7 2 2" xfId="8986"/>
    <cellStyle name="Comma 14 8 8" xfId="8987"/>
    <cellStyle name="Comma 14 8 8 2" xfId="8988"/>
    <cellStyle name="Comma 14 8 8 2 2" xfId="8989"/>
    <cellStyle name="Comma 14 8 9" xfId="8990"/>
    <cellStyle name="Comma 14 8 9 2" xfId="8991"/>
    <cellStyle name="Comma 14 8 9 2 2" xfId="8992"/>
    <cellStyle name="Comma 14 9" xfId="8993"/>
    <cellStyle name="Comma 14 9 10" xfId="8994"/>
    <cellStyle name="Comma 14 9 10 2" xfId="8995"/>
    <cellStyle name="Comma 14 9 10 2 2" xfId="8996"/>
    <cellStyle name="Comma 14 9 11" xfId="8997"/>
    <cellStyle name="Comma 14 9 11 2" xfId="8998"/>
    <cellStyle name="Comma 14 9 11 2 2" xfId="8999"/>
    <cellStyle name="Comma 14 9 12" xfId="9000"/>
    <cellStyle name="Comma 14 9 12 2" xfId="9001"/>
    <cellStyle name="Comma 14 9 12 2 2" xfId="9002"/>
    <cellStyle name="Comma 14 9 13" xfId="9003"/>
    <cellStyle name="Comma 14 9 13 2" xfId="9004"/>
    <cellStyle name="Comma 14 9 13 2 2" xfId="9005"/>
    <cellStyle name="Comma 14 9 14" xfId="9006"/>
    <cellStyle name="Comma 14 9 14 2" xfId="9007"/>
    <cellStyle name="Comma 14 9 14 2 2" xfId="9008"/>
    <cellStyle name="Comma 14 9 15" xfId="9009"/>
    <cellStyle name="Comma 14 9 15 2" xfId="9010"/>
    <cellStyle name="Comma 14 9 2" xfId="9011"/>
    <cellStyle name="Comma 14 9 2 2" xfId="9012"/>
    <cellStyle name="Comma 14 9 2 2 2" xfId="9013"/>
    <cellStyle name="Comma 14 9 3" xfId="9014"/>
    <cellStyle name="Comma 14 9 3 2" xfId="9015"/>
    <cellStyle name="Comma 14 9 3 2 2" xfId="9016"/>
    <cellStyle name="Comma 14 9 4" xfId="9017"/>
    <cellStyle name="Comma 14 9 4 2" xfId="9018"/>
    <cellStyle name="Comma 14 9 4 2 2" xfId="9019"/>
    <cellStyle name="Comma 14 9 5" xfId="9020"/>
    <cellStyle name="Comma 14 9 5 2" xfId="9021"/>
    <cellStyle name="Comma 14 9 5 2 2" xfId="9022"/>
    <cellStyle name="Comma 14 9 6" xfId="9023"/>
    <cellStyle name="Comma 14 9 6 2" xfId="9024"/>
    <cellStyle name="Comma 14 9 6 2 2" xfId="9025"/>
    <cellStyle name="Comma 14 9 7" xfId="9026"/>
    <cellStyle name="Comma 14 9 7 2" xfId="9027"/>
    <cellStyle name="Comma 14 9 7 2 2" xfId="9028"/>
    <cellStyle name="Comma 14 9 8" xfId="9029"/>
    <cellStyle name="Comma 14 9 8 2" xfId="9030"/>
    <cellStyle name="Comma 14 9 8 2 2" xfId="9031"/>
    <cellStyle name="Comma 14 9 9" xfId="9032"/>
    <cellStyle name="Comma 14 9 9 2" xfId="9033"/>
    <cellStyle name="Comma 14 9 9 2 2" xfId="9034"/>
    <cellStyle name="Comma 15" xfId="9035"/>
    <cellStyle name="Comma 15 10" xfId="9036"/>
    <cellStyle name="Comma 15 10 10" xfId="9037"/>
    <cellStyle name="Comma 15 10 10 2" xfId="9038"/>
    <cellStyle name="Comma 15 10 10 2 2" xfId="9039"/>
    <cellStyle name="Comma 15 10 11" xfId="9040"/>
    <cellStyle name="Comma 15 10 11 2" xfId="9041"/>
    <cellStyle name="Comma 15 10 11 2 2" xfId="9042"/>
    <cellStyle name="Comma 15 10 12" xfId="9043"/>
    <cellStyle name="Comma 15 10 12 2" xfId="9044"/>
    <cellStyle name="Comma 15 10 12 2 2" xfId="9045"/>
    <cellStyle name="Comma 15 10 13" xfId="9046"/>
    <cellStyle name="Comma 15 10 13 2" xfId="9047"/>
    <cellStyle name="Comma 15 10 13 2 2" xfId="9048"/>
    <cellStyle name="Comma 15 10 14" xfId="9049"/>
    <cellStyle name="Comma 15 10 14 2" xfId="9050"/>
    <cellStyle name="Comma 15 10 14 2 2" xfId="9051"/>
    <cellStyle name="Comma 15 10 15" xfId="9052"/>
    <cellStyle name="Comma 15 10 15 2" xfId="9053"/>
    <cellStyle name="Comma 15 10 2" xfId="9054"/>
    <cellStyle name="Comma 15 10 2 2" xfId="9055"/>
    <cellStyle name="Comma 15 10 2 2 2" xfId="9056"/>
    <cellStyle name="Comma 15 10 3" xfId="9057"/>
    <cellStyle name="Comma 15 10 3 2" xfId="9058"/>
    <cellStyle name="Comma 15 10 3 2 2" xfId="9059"/>
    <cellStyle name="Comma 15 10 4" xfId="9060"/>
    <cellStyle name="Comma 15 10 4 2" xfId="9061"/>
    <cellStyle name="Comma 15 10 4 2 2" xfId="9062"/>
    <cellStyle name="Comma 15 10 5" xfId="9063"/>
    <cellStyle name="Comma 15 10 5 2" xfId="9064"/>
    <cellStyle name="Comma 15 10 5 2 2" xfId="9065"/>
    <cellStyle name="Comma 15 10 6" xfId="9066"/>
    <cellStyle name="Comma 15 10 6 2" xfId="9067"/>
    <cellStyle name="Comma 15 10 6 2 2" xfId="9068"/>
    <cellStyle name="Comma 15 10 7" xfId="9069"/>
    <cellStyle name="Comma 15 10 7 2" xfId="9070"/>
    <cellStyle name="Comma 15 10 7 2 2" xfId="9071"/>
    <cellStyle name="Comma 15 10 8" xfId="9072"/>
    <cellStyle name="Comma 15 10 8 2" xfId="9073"/>
    <cellStyle name="Comma 15 10 8 2 2" xfId="9074"/>
    <cellStyle name="Comma 15 10 9" xfId="9075"/>
    <cellStyle name="Comma 15 10 9 2" xfId="9076"/>
    <cellStyle name="Comma 15 10 9 2 2" xfId="9077"/>
    <cellStyle name="Comma 15 11" xfId="9078"/>
    <cellStyle name="Comma 15 11 10" xfId="9079"/>
    <cellStyle name="Comma 15 11 10 2" xfId="9080"/>
    <cellStyle name="Comma 15 11 10 2 2" xfId="9081"/>
    <cellStyle name="Comma 15 11 11" xfId="9082"/>
    <cellStyle name="Comma 15 11 11 2" xfId="9083"/>
    <cellStyle name="Comma 15 11 11 2 2" xfId="9084"/>
    <cellStyle name="Comma 15 11 12" xfId="9085"/>
    <cellStyle name="Comma 15 11 12 2" xfId="9086"/>
    <cellStyle name="Comma 15 11 12 2 2" xfId="9087"/>
    <cellStyle name="Comma 15 11 13" xfId="9088"/>
    <cellStyle name="Comma 15 11 13 2" xfId="9089"/>
    <cellStyle name="Comma 15 11 13 2 2" xfId="9090"/>
    <cellStyle name="Comma 15 11 14" xfId="9091"/>
    <cellStyle name="Comma 15 11 14 2" xfId="9092"/>
    <cellStyle name="Comma 15 11 14 2 2" xfId="9093"/>
    <cellStyle name="Comma 15 11 15" xfId="9094"/>
    <cellStyle name="Comma 15 11 15 2" xfId="9095"/>
    <cellStyle name="Comma 15 11 2" xfId="9096"/>
    <cellStyle name="Comma 15 11 2 2" xfId="9097"/>
    <cellStyle name="Comma 15 11 2 2 2" xfId="9098"/>
    <cellStyle name="Comma 15 11 3" xfId="9099"/>
    <cellStyle name="Comma 15 11 3 2" xfId="9100"/>
    <cellStyle name="Comma 15 11 3 2 2" xfId="9101"/>
    <cellStyle name="Comma 15 11 4" xfId="9102"/>
    <cellStyle name="Comma 15 11 4 2" xfId="9103"/>
    <cellStyle name="Comma 15 11 4 2 2" xfId="9104"/>
    <cellStyle name="Comma 15 11 5" xfId="9105"/>
    <cellStyle name="Comma 15 11 5 2" xfId="9106"/>
    <cellStyle name="Comma 15 11 5 2 2" xfId="9107"/>
    <cellStyle name="Comma 15 11 6" xfId="9108"/>
    <cellStyle name="Comma 15 11 6 2" xfId="9109"/>
    <cellStyle name="Comma 15 11 6 2 2" xfId="9110"/>
    <cellStyle name="Comma 15 11 7" xfId="9111"/>
    <cellStyle name="Comma 15 11 7 2" xfId="9112"/>
    <cellStyle name="Comma 15 11 7 2 2" xfId="9113"/>
    <cellStyle name="Comma 15 11 8" xfId="9114"/>
    <cellStyle name="Comma 15 11 8 2" xfId="9115"/>
    <cellStyle name="Comma 15 11 8 2 2" xfId="9116"/>
    <cellStyle name="Comma 15 11 9" xfId="9117"/>
    <cellStyle name="Comma 15 11 9 2" xfId="9118"/>
    <cellStyle name="Comma 15 11 9 2 2" xfId="9119"/>
    <cellStyle name="Comma 15 12" xfId="9120"/>
    <cellStyle name="Comma 15 12 10" xfId="9121"/>
    <cellStyle name="Comma 15 12 10 2" xfId="9122"/>
    <cellStyle name="Comma 15 12 10 2 2" xfId="9123"/>
    <cellStyle name="Comma 15 12 11" xfId="9124"/>
    <cellStyle name="Comma 15 12 11 2" xfId="9125"/>
    <cellStyle name="Comma 15 12 11 2 2" xfId="9126"/>
    <cellStyle name="Comma 15 12 12" xfId="9127"/>
    <cellStyle name="Comma 15 12 12 2" xfId="9128"/>
    <cellStyle name="Comma 15 12 12 2 2" xfId="9129"/>
    <cellStyle name="Comma 15 12 13" xfId="9130"/>
    <cellStyle name="Comma 15 12 13 2" xfId="9131"/>
    <cellStyle name="Comma 15 12 13 2 2" xfId="9132"/>
    <cellStyle name="Comma 15 12 14" xfId="9133"/>
    <cellStyle name="Comma 15 12 14 2" xfId="9134"/>
    <cellStyle name="Comma 15 12 14 2 2" xfId="9135"/>
    <cellStyle name="Comma 15 12 15" xfId="9136"/>
    <cellStyle name="Comma 15 12 15 2" xfId="9137"/>
    <cellStyle name="Comma 15 12 2" xfId="9138"/>
    <cellStyle name="Comma 15 12 2 2" xfId="9139"/>
    <cellStyle name="Comma 15 12 2 2 2" xfId="9140"/>
    <cellStyle name="Comma 15 12 3" xfId="9141"/>
    <cellStyle name="Comma 15 12 3 2" xfId="9142"/>
    <cellStyle name="Comma 15 12 3 2 2" xfId="9143"/>
    <cellStyle name="Comma 15 12 4" xfId="9144"/>
    <cellStyle name="Comma 15 12 4 2" xfId="9145"/>
    <cellStyle name="Comma 15 12 4 2 2" xfId="9146"/>
    <cellStyle name="Comma 15 12 5" xfId="9147"/>
    <cellStyle name="Comma 15 12 5 2" xfId="9148"/>
    <cellStyle name="Comma 15 12 5 2 2" xfId="9149"/>
    <cellStyle name="Comma 15 12 6" xfId="9150"/>
    <cellStyle name="Comma 15 12 6 2" xfId="9151"/>
    <cellStyle name="Comma 15 12 6 2 2" xfId="9152"/>
    <cellStyle name="Comma 15 12 7" xfId="9153"/>
    <cellStyle name="Comma 15 12 7 2" xfId="9154"/>
    <cellStyle name="Comma 15 12 7 2 2" xfId="9155"/>
    <cellStyle name="Comma 15 12 8" xfId="9156"/>
    <cellStyle name="Comma 15 12 8 2" xfId="9157"/>
    <cellStyle name="Comma 15 12 8 2 2" xfId="9158"/>
    <cellStyle name="Comma 15 12 9" xfId="9159"/>
    <cellStyle name="Comma 15 12 9 2" xfId="9160"/>
    <cellStyle name="Comma 15 12 9 2 2" xfId="9161"/>
    <cellStyle name="Comma 15 13" xfId="9162"/>
    <cellStyle name="Comma 15 13 10" xfId="9163"/>
    <cellStyle name="Comma 15 13 10 2" xfId="9164"/>
    <cellStyle name="Comma 15 13 10 2 2" xfId="9165"/>
    <cellStyle name="Comma 15 13 11" xfId="9166"/>
    <cellStyle name="Comma 15 13 11 2" xfId="9167"/>
    <cellStyle name="Comma 15 13 11 2 2" xfId="9168"/>
    <cellStyle name="Comma 15 13 12" xfId="9169"/>
    <cellStyle name="Comma 15 13 12 2" xfId="9170"/>
    <cellStyle name="Comma 15 13 12 2 2" xfId="9171"/>
    <cellStyle name="Comma 15 13 13" xfId="9172"/>
    <cellStyle name="Comma 15 13 13 2" xfId="9173"/>
    <cellStyle name="Comma 15 13 13 2 2" xfId="9174"/>
    <cellStyle name="Comma 15 13 14" xfId="9175"/>
    <cellStyle name="Comma 15 13 14 2" xfId="9176"/>
    <cellStyle name="Comma 15 13 14 2 2" xfId="9177"/>
    <cellStyle name="Comma 15 13 15" xfId="9178"/>
    <cellStyle name="Comma 15 13 15 2" xfId="9179"/>
    <cellStyle name="Comma 15 13 2" xfId="9180"/>
    <cellStyle name="Comma 15 13 2 2" xfId="9181"/>
    <cellStyle name="Comma 15 13 2 2 2" xfId="9182"/>
    <cellStyle name="Comma 15 13 3" xfId="9183"/>
    <cellStyle name="Comma 15 13 3 2" xfId="9184"/>
    <cellStyle name="Comma 15 13 3 2 2" xfId="9185"/>
    <cellStyle name="Comma 15 13 4" xfId="9186"/>
    <cellStyle name="Comma 15 13 4 2" xfId="9187"/>
    <cellStyle name="Comma 15 13 4 2 2" xfId="9188"/>
    <cellStyle name="Comma 15 13 5" xfId="9189"/>
    <cellStyle name="Comma 15 13 5 2" xfId="9190"/>
    <cellStyle name="Comma 15 13 5 2 2" xfId="9191"/>
    <cellStyle name="Comma 15 13 6" xfId="9192"/>
    <cellStyle name="Comma 15 13 6 2" xfId="9193"/>
    <cellStyle name="Comma 15 13 6 2 2" xfId="9194"/>
    <cellStyle name="Comma 15 13 7" xfId="9195"/>
    <cellStyle name="Comma 15 13 7 2" xfId="9196"/>
    <cellStyle name="Comma 15 13 7 2 2" xfId="9197"/>
    <cellStyle name="Comma 15 13 8" xfId="9198"/>
    <cellStyle name="Comma 15 13 8 2" xfId="9199"/>
    <cellStyle name="Comma 15 13 8 2 2" xfId="9200"/>
    <cellStyle name="Comma 15 13 9" xfId="9201"/>
    <cellStyle name="Comma 15 13 9 2" xfId="9202"/>
    <cellStyle name="Comma 15 13 9 2 2" xfId="9203"/>
    <cellStyle name="Comma 15 14" xfId="9204"/>
    <cellStyle name="Comma 15 14 10" xfId="9205"/>
    <cellStyle name="Comma 15 14 10 2" xfId="9206"/>
    <cellStyle name="Comma 15 14 10 2 2" xfId="9207"/>
    <cellStyle name="Comma 15 14 11" xfId="9208"/>
    <cellStyle name="Comma 15 14 11 2" xfId="9209"/>
    <cellStyle name="Comma 15 14 11 2 2" xfId="9210"/>
    <cellStyle name="Comma 15 14 12" xfId="9211"/>
    <cellStyle name="Comma 15 14 12 2" xfId="9212"/>
    <cellStyle name="Comma 15 14 12 2 2" xfId="9213"/>
    <cellStyle name="Comma 15 14 13" xfId="9214"/>
    <cellStyle name="Comma 15 14 13 2" xfId="9215"/>
    <cellStyle name="Comma 15 14 13 2 2" xfId="9216"/>
    <cellStyle name="Comma 15 14 14" xfId="9217"/>
    <cellStyle name="Comma 15 14 14 2" xfId="9218"/>
    <cellStyle name="Comma 15 14 14 2 2" xfId="9219"/>
    <cellStyle name="Comma 15 14 15" xfId="9220"/>
    <cellStyle name="Comma 15 14 15 2" xfId="9221"/>
    <cellStyle name="Comma 15 14 2" xfId="9222"/>
    <cellStyle name="Comma 15 14 2 2" xfId="9223"/>
    <cellStyle name="Comma 15 14 2 2 2" xfId="9224"/>
    <cellStyle name="Comma 15 14 3" xfId="9225"/>
    <cellStyle name="Comma 15 14 3 2" xfId="9226"/>
    <cellStyle name="Comma 15 14 3 2 2" xfId="9227"/>
    <cellStyle name="Comma 15 14 4" xfId="9228"/>
    <cellStyle name="Comma 15 14 4 2" xfId="9229"/>
    <cellStyle name="Comma 15 14 4 2 2" xfId="9230"/>
    <cellStyle name="Comma 15 14 5" xfId="9231"/>
    <cellStyle name="Comma 15 14 5 2" xfId="9232"/>
    <cellStyle name="Comma 15 14 5 2 2" xfId="9233"/>
    <cellStyle name="Comma 15 14 6" xfId="9234"/>
    <cellStyle name="Comma 15 14 6 2" xfId="9235"/>
    <cellStyle name="Comma 15 14 6 2 2" xfId="9236"/>
    <cellStyle name="Comma 15 14 7" xfId="9237"/>
    <cellStyle name="Comma 15 14 7 2" xfId="9238"/>
    <cellStyle name="Comma 15 14 7 2 2" xfId="9239"/>
    <cellStyle name="Comma 15 14 8" xfId="9240"/>
    <cellStyle name="Comma 15 14 8 2" xfId="9241"/>
    <cellStyle name="Comma 15 14 8 2 2" xfId="9242"/>
    <cellStyle name="Comma 15 14 9" xfId="9243"/>
    <cellStyle name="Comma 15 14 9 2" xfId="9244"/>
    <cellStyle name="Comma 15 14 9 2 2" xfId="9245"/>
    <cellStyle name="Comma 15 15" xfId="9246"/>
    <cellStyle name="Comma 15 15 10" xfId="9247"/>
    <cellStyle name="Comma 15 15 10 2" xfId="9248"/>
    <cellStyle name="Comma 15 15 10 2 2" xfId="9249"/>
    <cellStyle name="Comma 15 15 11" xfId="9250"/>
    <cellStyle name="Comma 15 15 11 2" xfId="9251"/>
    <cellStyle name="Comma 15 15 11 2 2" xfId="9252"/>
    <cellStyle name="Comma 15 15 12" xfId="9253"/>
    <cellStyle name="Comma 15 15 12 2" xfId="9254"/>
    <cellStyle name="Comma 15 15 12 2 2" xfId="9255"/>
    <cellStyle name="Comma 15 15 13" xfId="9256"/>
    <cellStyle name="Comma 15 15 13 2" xfId="9257"/>
    <cellStyle name="Comma 15 15 13 2 2" xfId="9258"/>
    <cellStyle name="Comma 15 15 14" xfId="9259"/>
    <cellStyle name="Comma 15 15 14 2" xfId="9260"/>
    <cellStyle name="Comma 15 15 14 2 2" xfId="9261"/>
    <cellStyle name="Comma 15 15 15" xfId="9262"/>
    <cellStyle name="Comma 15 15 15 2" xfId="9263"/>
    <cellStyle name="Comma 15 15 2" xfId="9264"/>
    <cellStyle name="Comma 15 15 2 2" xfId="9265"/>
    <cellStyle name="Comma 15 15 2 2 2" xfId="9266"/>
    <cellStyle name="Comma 15 15 3" xfId="9267"/>
    <cellStyle name="Comma 15 15 3 2" xfId="9268"/>
    <cellStyle name="Comma 15 15 3 2 2" xfId="9269"/>
    <cellStyle name="Comma 15 15 4" xfId="9270"/>
    <cellStyle name="Comma 15 15 4 2" xfId="9271"/>
    <cellStyle name="Comma 15 15 4 2 2" xfId="9272"/>
    <cellStyle name="Comma 15 15 5" xfId="9273"/>
    <cellStyle name="Comma 15 15 5 2" xfId="9274"/>
    <cellStyle name="Comma 15 15 5 2 2" xfId="9275"/>
    <cellStyle name="Comma 15 15 6" xfId="9276"/>
    <cellStyle name="Comma 15 15 6 2" xfId="9277"/>
    <cellStyle name="Comma 15 15 6 2 2" xfId="9278"/>
    <cellStyle name="Comma 15 15 7" xfId="9279"/>
    <cellStyle name="Comma 15 15 7 2" xfId="9280"/>
    <cellStyle name="Comma 15 15 7 2 2" xfId="9281"/>
    <cellStyle name="Comma 15 15 8" xfId="9282"/>
    <cellStyle name="Comma 15 15 8 2" xfId="9283"/>
    <cellStyle name="Comma 15 15 8 2 2" xfId="9284"/>
    <cellStyle name="Comma 15 15 9" xfId="9285"/>
    <cellStyle name="Comma 15 15 9 2" xfId="9286"/>
    <cellStyle name="Comma 15 15 9 2 2" xfId="9287"/>
    <cellStyle name="Comma 15 16" xfId="9288"/>
    <cellStyle name="Comma 15 16 10" xfId="9289"/>
    <cellStyle name="Comma 15 16 10 2" xfId="9290"/>
    <cellStyle name="Comma 15 16 10 2 2" xfId="9291"/>
    <cellStyle name="Comma 15 16 11" xfId="9292"/>
    <cellStyle name="Comma 15 16 11 2" xfId="9293"/>
    <cellStyle name="Comma 15 16 11 2 2" xfId="9294"/>
    <cellStyle name="Comma 15 16 12" xfId="9295"/>
    <cellStyle name="Comma 15 16 12 2" xfId="9296"/>
    <cellStyle name="Comma 15 16 12 2 2" xfId="9297"/>
    <cellStyle name="Comma 15 16 13" xfId="9298"/>
    <cellStyle name="Comma 15 16 13 2" xfId="9299"/>
    <cellStyle name="Comma 15 16 13 2 2" xfId="9300"/>
    <cellStyle name="Comma 15 16 14" xfId="9301"/>
    <cellStyle name="Comma 15 16 14 2" xfId="9302"/>
    <cellStyle name="Comma 15 16 14 2 2" xfId="9303"/>
    <cellStyle name="Comma 15 16 15" xfId="9304"/>
    <cellStyle name="Comma 15 16 15 2" xfId="9305"/>
    <cellStyle name="Comma 15 16 2" xfId="9306"/>
    <cellStyle name="Comma 15 16 2 2" xfId="9307"/>
    <cellStyle name="Comma 15 16 2 2 2" xfId="9308"/>
    <cellStyle name="Comma 15 16 3" xfId="9309"/>
    <cellStyle name="Comma 15 16 3 2" xfId="9310"/>
    <cellStyle name="Comma 15 16 3 2 2" xfId="9311"/>
    <cellStyle name="Comma 15 16 4" xfId="9312"/>
    <cellStyle name="Comma 15 16 4 2" xfId="9313"/>
    <cellStyle name="Comma 15 16 4 2 2" xfId="9314"/>
    <cellStyle name="Comma 15 16 5" xfId="9315"/>
    <cellStyle name="Comma 15 16 5 2" xfId="9316"/>
    <cellStyle name="Comma 15 16 5 2 2" xfId="9317"/>
    <cellStyle name="Comma 15 16 6" xfId="9318"/>
    <cellStyle name="Comma 15 16 6 2" xfId="9319"/>
    <cellStyle name="Comma 15 16 6 2 2" xfId="9320"/>
    <cellStyle name="Comma 15 16 7" xfId="9321"/>
    <cellStyle name="Comma 15 16 7 2" xfId="9322"/>
    <cellStyle name="Comma 15 16 7 2 2" xfId="9323"/>
    <cellStyle name="Comma 15 16 8" xfId="9324"/>
    <cellStyle name="Comma 15 16 8 2" xfId="9325"/>
    <cellStyle name="Comma 15 16 8 2 2" xfId="9326"/>
    <cellStyle name="Comma 15 16 9" xfId="9327"/>
    <cellStyle name="Comma 15 16 9 2" xfId="9328"/>
    <cellStyle name="Comma 15 16 9 2 2" xfId="9329"/>
    <cellStyle name="Comma 15 17" xfId="9330"/>
    <cellStyle name="Comma 15 17 10" xfId="9331"/>
    <cellStyle name="Comma 15 17 10 2" xfId="9332"/>
    <cellStyle name="Comma 15 17 10 2 2" xfId="9333"/>
    <cellStyle name="Comma 15 17 11" xfId="9334"/>
    <cellStyle name="Comma 15 17 11 2" xfId="9335"/>
    <cellStyle name="Comma 15 17 11 2 2" xfId="9336"/>
    <cellStyle name="Comma 15 17 12" xfId="9337"/>
    <cellStyle name="Comma 15 17 12 2" xfId="9338"/>
    <cellStyle name="Comma 15 17 12 2 2" xfId="9339"/>
    <cellStyle name="Comma 15 17 13" xfId="9340"/>
    <cellStyle name="Comma 15 17 13 2" xfId="9341"/>
    <cellStyle name="Comma 15 17 13 2 2" xfId="9342"/>
    <cellStyle name="Comma 15 17 14" xfId="9343"/>
    <cellStyle name="Comma 15 17 14 2" xfId="9344"/>
    <cellStyle name="Comma 15 17 14 2 2" xfId="9345"/>
    <cellStyle name="Comma 15 17 15" xfId="9346"/>
    <cellStyle name="Comma 15 17 15 2" xfId="9347"/>
    <cellStyle name="Comma 15 17 2" xfId="9348"/>
    <cellStyle name="Comma 15 17 2 2" xfId="9349"/>
    <cellStyle name="Comma 15 17 2 2 2" xfId="9350"/>
    <cellStyle name="Comma 15 17 3" xfId="9351"/>
    <cellStyle name="Comma 15 17 3 2" xfId="9352"/>
    <cellStyle name="Comma 15 17 3 2 2" xfId="9353"/>
    <cellStyle name="Comma 15 17 4" xfId="9354"/>
    <cellStyle name="Comma 15 17 4 2" xfId="9355"/>
    <cellStyle name="Comma 15 17 4 2 2" xfId="9356"/>
    <cellStyle name="Comma 15 17 5" xfId="9357"/>
    <cellStyle name="Comma 15 17 5 2" xfId="9358"/>
    <cellStyle name="Comma 15 17 5 2 2" xfId="9359"/>
    <cellStyle name="Comma 15 17 6" xfId="9360"/>
    <cellStyle name="Comma 15 17 6 2" xfId="9361"/>
    <cellStyle name="Comma 15 17 6 2 2" xfId="9362"/>
    <cellStyle name="Comma 15 17 7" xfId="9363"/>
    <cellStyle name="Comma 15 17 7 2" xfId="9364"/>
    <cellStyle name="Comma 15 17 7 2 2" xfId="9365"/>
    <cellStyle name="Comma 15 17 8" xfId="9366"/>
    <cellStyle name="Comma 15 17 8 2" xfId="9367"/>
    <cellStyle name="Comma 15 17 8 2 2" xfId="9368"/>
    <cellStyle name="Comma 15 17 9" xfId="9369"/>
    <cellStyle name="Comma 15 17 9 2" xfId="9370"/>
    <cellStyle name="Comma 15 17 9 2 2" xfId="9371"/>
    <cellStyle name="Comma 15 18" xfId="9372"/>
    <cellStyle name="Comma 15 18 10" xfId="9373"/>
    <cellStyle name="Comma 15 18 10 2" xfId="9374"/>
    <cellStyle name="Comma 15 18 10 2 2" xfId="9375"/>
    <cellStyle name="Comma 15 18 11" xfId="9376"/>
    <cellStyle name="Comma 15 18 11 2" xfId="9377"/>
    <cellStyle name="Comma 15 18 11 2 2" xfId="9378"/>
    <cellStyle name="Comma 15 18 12" xfId="9379"/>
    <cellStyle name="Comma 15 18 12 2" xfId="9380"/>
    <cellStyle name="Comma 15 18 12 2 2" xfId="9381"/>
    <cellStyle name="Comma 15 18 13" xfId="9382"/>
    <cellStyle name="Comma 15 18 13 2" xfId="9383"/>
    <cellStyle name="Comma 15 18 13 2 2" xfId="9384"/>
    <cellStyle name="Comma 15 18 14" xfId="9385"/>
    <cellStyle name="Comma 15 18 14 2" xfId="9386"/>
    <cellStyle name="Comma 15 18 14 2 2" xfId="9387"/>
    <cellStyle name="Comma 15 18 15" xfId="9388"/>
    <cellStyle name="Comma 15 18 15 2" xfId="9389"/>
    <cellStyle name="Comma 15 18 2" xfId="9390"/>
    <cellStyle name="Comma 15 18 2 2" xfId="9391"/>
    <cellStyle name="Comma 15 18 2 2 2" xfId="9392"/>
    <cellStyle name="Comma 15 18 3" xfId="9393"/>
    <cellStyle name="Comma 15 18 3 2" xfId="9394"/>
    <cellStyle name="Comma 15 18 3 2 2" xfId="9395"/>
    <cellStyle name="Comma 15 18 4" xfId="9396"/>
    <cellStyle name="Comma 15 18 4 2" xfId="9397"/>
    <cellStyle name="Comma 15 18 4 2 2" xfId="9398"/>
    <cellStyle name="Comma 15 18 5" xfId="9399"/>
    <cellStyle name="Comma 15 18 5 2" xfId="9400"/>
    <cellStyle name="Comma 15 18 5 2 2" xfId="9401"/>
    <cellStyle name="Comma 15 18 6" xfId="9402"/>
    <cellStyle name="Comma 15 18 6 2" xfId="9403"/>
    <cellStyle name="Comma 15 18 6 2 2" xfId="9404"/>
    <cellStyle name="Comma 15 18 7" xfId="9405"/>
    <cellStyle name="Comma 15 18 7 2" xfId="9406"/>
    <cellStyle name="Comma 15 18 7 2 2" xfId="9407"/>
    <cellStyle name="Comma 15 18 8" xfId="9408"/>
    <cellStyle name="Comma 15 18 8 2" xfId="9409"/>
    <cellStyle name="Comma 15 18 8 2 2" xfId="9410"/>
    <cellStyle name="Comma 15 18 9" xfId="9411"/>
    <cellStyle name="Comma 15 18 9 2" xfId="9412"/>
    <cellStyle name="Comma 15 18 9 2 2" xfId="9413"/>
    <cellStyle name="Comma 15 19" xfId="9414"/>
    <cellStyle name="Comma 15 19 10" xfId="9415"/>
    <cellStyle name="Comma 15 19 10 2" xfId="9416"/>
    <cellStyle name="Comma 15 19 10 2 2" xfId="9417"/>
    <cellStyle name="Comma 15 19 11" xfId="9418"/>
    <cellStyle name="Comma 15 19 11 2" xfId="9419"/>
    <cellStyle name="Comma 15 19 11 2 2" xfId="9420"/>
    <cellStyle name="Comma 15 19 12" xfId="9421"/>
    <cellStyle name="Comma 15 19 12 2" xfId="9422"/>
    <cellStyle name="Comma 15 19 12 2 2" xfId="9423"/>
    <cellStyle name="Comma 15 19 13" xfId="9424"/>
    <cellStyle name="Comma 15 19 13 2" xfId="9425"/>
    <cellStyle name="Comma 15 19 13 2 2" xfId="9426"/>
    <cellStyle name="Comma 15 19 14" xfId="9427"/>
    <cellStyle name="Comma 15 19 14 2" xfId="9428"/>
    <cellStyle name="Comma 15 19 14 2 2" xfId="9429"/>
    <cellStyle name="Comma 15 19 15" xfId="9430"/>
    <cellStyle name="Comma 15 19 15 2" xfId="9431"/>
    <cellStyle name="Comma 15 19 2" xfId="9432"/>
    <cellStyle name="Comma 15 19 2 2" xfId="9433"/>
    <cellStyle name="Comma 15 19 2 2 2" xfId="9434"/>
    <cellStyle name="Comma 15 19 3" xfId="9435"/>
    <cellStyle name="Comma 15 19 3 2" xfId="9436"/>
    <cellStyle name="Comma 15 19 3 2 2" xfId="9437"/>
    <cellStyle name="Comma 15 19 4" xfId="9438"/>
    <cellStyle name="Comma 15 19 4 2" xfId="9439"/>
    <cellStyle name="Comma 15 19 4 2 2" xfId="9440"/>
    <cellStyle name="Comma 15 19 5" xfId="9441"/>
    <cellStyle name="Comma 15 19 5 2" xfId="9442"/>
    <cellStyle name="Comma 15 19 5 2 2" xfId="9443"/>
    <cellStyle name="Comma 15 19 6" xfId="9444"/>
    <cellStyle name="Comma 15 19 6 2" xfId="9445"/>
    <cellStyle name="Comma 15 19 6 2 2" xfId="9446"/>
    <cellStyle name="Comma 15 19 7" xfId="9447"/>
    <cellStyle name="Comma 15 19 7 2" xfId="9448"/>
    <cellStyle name="Comma 15 19 7 2 2" xfId="9449"/>
    <cellStyle name="Comma 15 19 8" xfId="9450"/>
    <cellStyle name="Comma 15 19 8 2" xfId="9451"/>
    <cellStyle name="Comma 15 19 8 2 2" xfId="9452"/>
    <cellStyle name="Comma 15 19 9" xfId="9453"/>
    <cellStyle name="Comma 15 19 9 2" xfId="9454"/>
    <cellStyle name="Comma 15 19 9 2 2" xfId="9455"/>
    <cellStyle name="Comma 15 2" xfId="9456"/>
    <cellStyle name="Comma 15 2 10" xfId="9457"/>
    <cellStyle name="Comma 15 2 10 2" xfId="9458"/>
    <cellStyle name="Comma 15 2 10 2 2" xfId="9459"/>
    <cellStyle name="Comma 15 2 11" xfId="9460"/>
    <cellStyle name="Comma 15 2 11 2" xfId="9461"/>
    <cellStyle name="Comma 15 2 11 2 2" xfId="9462"/>
    <cellStyle name="Comma 15 2 12" xfId="9463"/>
    <cellStyle name="Comma 15 2 12 2" xfId="9464"/>
    <cellStyle name="Comma 15 2 12 2 2" xfId="9465"/>
    <cellStyle name="Comma 15 2 13" xfId="9466"/>
    <cellStyle name="Comma 15 2 13 2" xfId="9467"/>
    <cellStyle name="Comma 15 2 13 2 2" xfId="9468"/>
    <cellStyle name="Comma 15 2 14" xfId="9469"/>
    <cellStyle name="Comma 15 2 14 2" xfId="9470"/>
    <cellStyle name="Comma 15 2 14 2 2" xfId="9471"/>
    <cellStyle name="Comma 15 2 15" xfId="9472"/>
    <cellStyle name="Comma 15 2 15 2" xfId="9473"/>
    <cellStyle name="Comma 15 2 2" xfId="9474"/>
    <cellStyle name="Comma 15 2 2 2" xfId="9475"/>
    <cellStyle name="Comma 15 2 2 2 2" xfId="9476"/>
    <cellStyle name="Comma 15 2 3" xfId="9477"/>
    <cellStyle name="Comma 15 2 3 2" xfId="9478"/>
    <cellStyle name="Comma 15 2 3 2 2" xfId="9479"/>
    <cellStyle name="Comma 15 2 4" xfId="9480"/>
    <cellStyle name="Comma 15 2 4 2" xfId="9481"/>
    <cellStyle name="Comma 15 2 4 2 2" xfId="9482"/>
    <cellStyle name="Comma 15 2 5" xfId="9483"/>
    <cellStyle name="Comma 15 2 5 2" xfId="9484"/>
    <cellStyle name="Comma 15 2 5 2 2" xfId="9485"/>
    <cellStyle name="Comma 15 2 6" xfId="9486"/>
    <cellStyle name="Comma 15 2 6 2" xfId="9487"/>
    <cellStyle name="Comma 15 2 6 2 2" xfId="9488"/>
    <cellStyle name="Comma 15 2 7" xfId="9489"/>
    <cellStyle name="Comma 15 2 7 2" xfId="9490"/>
    <cellStyle name="Comma 15 2 7 2 2" xfId="9491"/>
    <cellStyle name="Comma 15 2 8" xfId="9492"/>
    <cellStyle name="Comma 15 2 8 2" xfId="9493"/>
    <cellStyle name="Comma 15 2 8 2 2" xfId="9494"/>
    <cellStyle name="Comma 15 2 9" xfId="9495"/>
    <cellStyle name="Comma 15 2 9 2" xfId="9496"/>
    <cellStyle name="Comma 15 2 9 2 2" xfId="9497"/>
    <cellStyle name="Comma 15 20" xfId="9498"/>
    <cellStyle name="Comma 15 20 10" xfId="9499"/>
    <cellStyle name="Comma 15 20 10 2" xfId="9500"/>
    <cellStyle name="Comma 15 20 10 2 2" xfId="9501"/>
    <cellStyle name="Comma 15 20 11" xfId="9502"/>
    <cellStyle name="Comma 15 20 11 2" xfId="9503"/>
    <cellStyle name="Comma 15 20 11 2 2" xfId="9504"/>
    <cellStyle name="Comma 15 20 12" xfId="9505"/>
    <cellStyle name="Comma 15 20 12 2" xfId="9506"/>
    <cellStyle name="Comma 15 20 12 2 2" xfId="9507"/>
    <cellStyle name="Comma 15 20 13" xfId="9508"/>
    <cellStyle name="Comma 15 20 13 2" xfId="9509"/>
    <cellStyle name="Comma 15 20 13 2 2" xfId="9510"/>
    <cellStyle name="Comma 15 20 14" xfId="9511"/>
    <cellStyle name="Comma 15 20 14 2" xfId="9512"/>
    <cellStyle name="Comma 15 20 14 2 2" xfId="9513"/>
    <cellStyle name="Comma 15 20 15" xfId="9514"/>
    <cellStyle name="Comma 15 20 15 2" xfId="9515"/>
    <cellStyle name="Comma 15 20 2" xfId="9516"/>
    <cellStyle name="Comma 15 20 2 2" xfId="9517"/>
    <cellStyle name="Comma 15 20 2 2 2" xfId="9518"/>
    <cellStyle name="Comma 15 20 3" xfId="9519"/>
    <cellStyle name="Comma 15 20 3 2" xfId="9520"/>
    <cellStyle name="Comma 15 20 3 2 2" xfId="9521"/>
    <cellStyle name="Comma 15 20 4" xfId="9522"/>
    <cellStyle name="Comma 15 20 4 2" xfId="9523"/>
    <cellStyle name="Comma 15 20 4 2 2" xfId="9524"/>
    <cellStyle name="Comma 15 20 5" xfId="9525"/>
    <cellStyle name="Comma 15 20 5 2" xfId="9526"/>
    <cellStyle name="Comma 15 20 5 2 2" xfId="9527"/>
    <cellStyle name="Comma 15 20 6" xfId="9528"/>
    <cellStyle name="Comma 15 20 6 2" xfId="9529"/>
    <cellStyle name="Comma 15 20 6 2 2" xfId="9530"/>
    <cellStyle name="Comma 15 20 7" xfId="9531"/>
    <cellStyle name="Comma 15 20 7 2" xfId="9532"/>
    <cellStyle name="Comma 15 20 7 2 2" xfId="9533"/>
    <cellStyle name="Comma 15 20 8" xfId="9534"/>
    <cellStyle name="Comma 15 20 8 2" xfId="9535"/>
    <cellStyle name="Comma 15 20 8 2 2" xfId="9536"/>
    <cellStyle name="Comma 15 20 9" xfId="9537"/>
    <cellStyle name="Comma 15 20 9 2" xfId="9538"/>
    <cellStyle name="Comma 15 20 9 2 2" xfId="9539"/>
    <cellStyle name="Comma 15 21" xfId="9540"/>
    <cellStyle name="Comma 15 21 10" xfId="9541"/>
    <cellStyle name="Comma 15 21 10 2" xfId="9542"/>
    <cellStyle name="Comma 15 21 10 2 2" xfId="9543"/>
    <cellStyle name="Comma 15 21 11" xfId="9544"/>
    <cellStyle name="Comma 15 21 11 2" xfId="9545"/>
    <cellStyle name="Comma 15 21 11 2 2" xfId="9546"/>
    <cellStyle name="Comma 15 21 12" xfId="9547"/>
    <cellStyle name="Comma 15 21 12 2" xfId="9548"/>
    <cellStyle name="Comma 15 21 12 2 2" xfId="9549"/>
    <cellStyle name="Comma 15 21 13" xfId="9550"/>
    <cellStyle name="Comma 15 21 13 2" xfId="9551"/>
    <cellStyle name="Comma 15 21 13 2 2" xfId="9552"/>
    <cellStyle name="Comma 15 21 14" xfId="9553"/>
    <cellStyle name="Comma 15 21 14 2" xfId="9554"/>
    <cellStyle name="Comma 15 21 14 2 2" xfId="9555"/>
    <cellStyle name="Comma 15 21 15" xfId="9556"/>
    <cellStyle name="Comma 15 21 15 2" xfId="9557"/>
    <cellStyle name="Comma 15 21 2" xfId="9558"/>
    <cellStyle name="Comma 15 21 2 2" xfId="9559"/>
    <cellStyle name="Comma 15 21 2 2 2" xfId="9560"/>
    <cellStyle name="Comma 15 21 3" xfId="9561"/>
    <cellStyle name="Comma 15 21 3 2" xfId="9562"/>
    <cellStyle name="Comma 15 21 3 2 2" xfId="9563"/>
    <cellStyle name="Comma 15 21 4" xfId="9564"/>
    <cellStyle name="Comma 15 21 4 2" xfId="9565"/>
    <cellStyle name="Comma 15 21 4 2 2" xfId="9566"/>
    <cellStyle name="Comma 15 21 5" xfId="9567"/>
    <cellStyle name="Comma 15 21 5 2" xfId="9568"/>
    <cellStyle name="Comma 15 21 5 2 2" xfId="9569"/>
    <cellStyle name="Comma 15 21 6" xfId="9570"/>
    <cellStyle name="Comma 15 21 6 2" xfId="9571"/>
    <cellStyle name="Comma 15 21 6 2 2" xfId="9572"/>
    <cellStyle name="Comma 15 21 7" xfId="9573"/>
    <cellStyle name="Comma 15 21 7 2" xfId="9574"/>
    <cellStyle name="Comma 15 21 7 2 2" xfId="9575"/>
    <cellStyle name="Comma 15 21 8" xfId="9576"/>
    <cellStyle name="Comma 15 21 8 2" xfId="9577"/>
    <cellStyle name="Comma 15 21 8 2 2" xfId="9578"/>
    <cellStyle name="Comma 15 21 9" xfId="9579"/>
    <cellStyle name="Comma 15 21 9 2" xfId="9580"/>
    <cellStyle name="Comma 15 21 9 2 2" xfId="9581"/>
    <cellStyle name="Comma 15 22" xfId="9582"/>
    <cellStyle name="Comma 15 22 10" xfId="9583"/>
    <cellStyle name="Comma 15 22 10 2" xfId="9584"/>
    <cellStyle name="Comma 15 22 10 2 2" xfId="9585"/>
    <cellStyle name="Comma 15 22 11" xfId="9586"/>
    <cellStyle name="Comma 15 22 11 2" xfId="9587"/>
    <cellStyle name="Comma 15 22 11 2 2" xfId="9588"/>
    <cellStyle name="Comma 15 22 12" xfId="9589"/>
    <cellStyle name="Comma 15 22 12 2" xfId="9590"/>
    <cellStyle name="Comma 15 22 12 2 2" xfId="9591"/>
    <cellStyle name="Comma 15 22 13" xfId="9592"/>
    <cellStyle name="Comma 15 22 13 2" xfId="9593"/>
    <cellStyle name="Comma 15 22 13 2 2" xfId="9594"/>
    <cellStyle name="Comma 15 22 14" xfId="9595"/>
    <cellStyle name="Comma 15 22 14 2" xfId="9596"/>
    <cellStyle name="Comma 15 22 14 2 2" xfId="9597"/>
    <cellStyle name="Comma 15 22 15" xfId="9598"/>
    <cellStyle name="Comma 15 22 15 2" xfId="9599"/>
    <cellStyle name="Comma 15 22 2" xfId="9600"/>
    <cellStyle name="Comma 15 22 2 2" xfId="9601"/>
    <cellStyle name="Comma 15 22 2 2 2" xfId="9602"/>
    <cellStyle name="Comma 15 22 3" xfId="9603"/>
    <cellStyle name="Comma 15 22 3 2" xfId="9604"/>
    <cellStyle name="Comma 15 22 3 2 2" xfId="9605"/>
    <cellStyle name="Comma 15 22 4" xfId="9606"/>
    <cellStyle name="Comma 15 22 4 2" xfId="9607"/>
    <cellStyle name="Comma 15 22 4 2 2" xfId="9608"/>
    <cellStyle name="Comma 15 22 5" xfId="9609"/>
    <cellStyle name="Comma 15 22 5 2" xfId="9610"/>
    <cellStyle name="Comma 15 22 5 2 2" xfId="9611"/>
    <cellStyle name="Comma 15 22 6" xfId="9612"/>
    <cellStyle name="Comma 15 22 6 2" xfId="9613"/>
    <cellStyle name="Comma 15 22 6 2 2" xfId="9614"/>
    <cellStyle name="Comma 15 22 7" xfId="9615"/>
    <cellStyle name="Comma 15 22 7 2" xfId="9616"/>
    <cellStyle name="Comma 15 22 7 2 2" xfId="9617"/>
    <cellStyle name="Comma 15 22 8" xfId="9618"/>
    <cellStyle name="Comma 15 22 8 2" xfId="9619"/>
    <cellStyle name="Comma 15 22 8 2 2" xfId="9620"/>
    <cellStyle name="Comma 15 22 9" xfId="9621"/>
    <cellStyle name="Comma 15 22 9 2" xfId="9622"/>
    <cellStyle name="Comma 15 22 9 2 2" xfId="9623"/>
    <cellStyle name="Comma 15 23" xfId="9624"/>
    <cellStyle name="Comma 15 23 10" xfId="9625"/>
    <cellStyle name="Comma 15 23 10 2" xfId="9626"/>
    <cellStyle name="Comma 15 23 10 2 2" xfId="9627"/>
    <cellStyle name="Comma 15 23 11" xfId="9628"/>
    <cellStyle name="Comma 15 23 11 2" xfId="9629"/>
    <cellStyle name="Comma 15 23 11 2 2" xfId="9630"/>
    <cellStyle name="Comma 15 23 12" xfId="9631"/>
    <cellStyle name="Comma 15 23 12 2" xfId="9632"/>
    <cellStyle name="Comma 15 23 12 2 2" xfId="9633"/>
    <cellStyle name="Comma 15 23 13" xfId="9634"/>
    <cellStyle name="Comma 15 23 13 2" xfId="9635"/>
    <cellStyle name="Comma 15 23 13 2 2" xfId="9636"/>
    <cellStyle name="Comma 15 23 14" xfId="9637"/>
    <cellStyle name="Comma 15 23 14 2" xfId="9638"/>
    <cellStyle name="Comma 15 23 14 2 2" xfId="9639"/>
    <cellStyle name="Comma 15 23 15" xfId="9640"/>
    <cellStyle name="Comma 15 23 15 2" xfId="9641"/>
    <cellStyle name="Comma 15 23 2" xfId="9642"/>
    <cellStyle name="Comma 15 23 2 2" xfId="9643"/>
    <cellStyle name="Comma 15 23 2 2 2" xfId="9644"/>
    <cellStyle name="Comma 15 23 3" xfId="9645"/>
    <cellStyle name="Comma 15 23 3 2" xfId="9646"/>
    <cellStyle name="Comma 15 23 3 2 2" xfId="9647"/>
    <cellStyle name="Comma 15 23 4" xfId="9648"/>
    <cellStyle name="Comma 15 23 4 2" xfId="9649"/>
    <cellStyle name="Comma 15 23 4 2 2" xfId="9650"/>
    <cellStyle name="Comma 15 23 5" xfId="9651"/>
    <cellStyle name="Comma 15 23 5 2" xfId="9652"/>
    <cellStyle name="Comma 15 23 5 2 2" xfId="9653"/>
    <cellStyle name="Comma 15 23 6" xfId="9654"/>
    <cellStyle name="Comma 15 23 6 2" xfId="9655"/>
    <cellStyle name="Comma 15 23 6 2 2" xfId="9656"/>
    <cellStyle name="Comma 15 23 7" xfId="9657"/>
    <cellStyle name="Comma 15 23 7 2" xfId="9658"/>
    <cellStyle name="Comma 15 23 7 2 2" xfId="9659"/>
    <cellStyle name="Comma 15 23 8" xfId="9660"/>
    <cellStyle name="Comma 15 23 8 2" xfId="9661"/>
    <cellStyle name="Comma 15 23 8 2 2" xfId="9662"/>
    <cellStyle name="Comma 15 23 9" xfId="9663"/>
    <cellStyle name="Comma 15 23 9 2" xfId="9664"/>
    <cellStyle name="Comma 15 23 9 2 2" xfId="9665"/>
    <cellStyle name="Comma 15 24" xfId="9666"/>
    <cellStyle name="Comma 15 24 2" xfId="9667"/>
    <cellStyle name="Comma 15 24 2 2" xfId="9668"/>
    <cellStyle name="Comma 15 25" xfId="9669"/>
    <cellStyle name="Comma 15 25 2" xfId="9670"/>
    <cellStyle name="Comma 15 25 2 2" xfId="9671"/>
    <cellStyle name="Comma 15 26" xfId="9672"/>
    <cellStyle name="Comma 15 26 2" xfId="9673"/>
    <cellStyle name="Comma 15 26 2 2" xfId="9674"/>
    <cellStyle name="Comma 15 27" xfId="9675"/>
    <cellStyle name="Comma 15 27 2" xfId="9676"/>
    <cellStyle name="Comma 15 27 2 2" xfId="9677"/>
    <cellStyle name="Comma 15 28" xfId="9678"/>
    <cellStyle name="Comma 15 28 2" xfId="9679"/>
    <cellStyle name="Comma 15 28 2 2" xfId="9680"/>
    <cellStyle name="Comma 15 29" xfId="9681"/>
    <cellStyle name="Comma 15 29 2" xfId="9682"/>
    <cellStyle name="Comma 15 29 2 2" xfId="9683"/>
    <cellStyle name="Comma 15 3" xfId="9684"/>
    <cellStyle name="Comma 15 3 10" xfId="9685"/>
    <cellStyle name="Comma 15 3 10 2" xfId="9686"/>
    <cellStyle name="Comma 15 3 10 2 2" xfId="9687"/>
    <cellStyle name="Comma 15 3 11" xfId="9688"/>
    <cellStyle name="Comma 15 3 11 2" xfId="9689"/>
    <cellStyle name="Comma 15 3 11 2 2" xfId="9690"/>
    <cellStyle name="Comma 15 3 12" xfId="9691"/>
    <cellStyle name="Comma 15 3 12 2" xfId="9692"/>
    <cellStyle name="Comma 15 3 12 2 2" xfId="9693"/>
    <cellStyle name="Comma 15 3 13" xfId="9694"/>
    <cellStyle name="Comma 15 3 13 2" xfId="9695"/>
    <cellStyle name="Comma 15 3 13 2 2" xfId="9696"/>
    <cellStyle name="Comma 15 3 14" xfId="9697"/>
    <cellStyle name="Comma 15 3 14 2" xfId="9698"/>
    <cellStyle name="Comma 15 3 14 2 2" xfId="9699"/>
    <cellStyle name="Comma 15 3 15" xfId="9700"/>
    <cellStyle name="Comma 15 3 15 2" xfId="9701"/>
    <cellStyle name="Comma 15 3 2" xfId="9702"/>
    <cellStyle name="Comma 15 3 2 2" xfId="9703"/>
    <cellStyle name="Comma 15 3 2 2 2" xfId="9704"/>
    <cellStyle name="Comma 15 3 3" xfId="9705"/>
    <cellStyle name="Comma 15 3 3 2" xfId="9706"/>
    <cellStyle name="Comma 15 3 3 2 2" xfId="9707"/>
    <cellStyle name="Comma 15 3 4" xfId="9708"/>
    <cellStyle name="Comma 15 3 4 2" xfId="9709"/>
    <cellStyle name="Comma 15 3 4 2 2" xfId="9710"/>
    <cellStyle name="Comma 15 3 5" xfId="9711"/>
    <cellStyle name="Comma 15 3 5 2" xfId="9712"/>
    <cellStyle name="Comma 15 3 5 2 2" xfId="9713"/>
    <cellStyle name="Comma 15 3 6" xfId="9714"/>
    <cellStyle name="Comma 15 3 6 2" xfId="9715"/>
    <cellStyle name="Comma 15 3 6 2 2" xfId="9716"/>
    <cellStyle name="Comma 15 3 7" xfId="9717"/>
    <cellStyle name="Comma 15 3 7 2" xfId="9718"/>
    <cellStyle name="Comma 15 3 7 2 2" xfId="9719"/>
    <cellStyle name="Comma 15 3 8" xfId="9720"/>
    <cellStyle name="Comma 15 3 8 2" xfId="9721"/>
    <cellStyle name="Comma 15 3 8 2 2" xfId="9722"/>
    <cellStyle name="Comma 15 3 9" xfId="9723"/>
    <cellStyle name="Comma 15 3 9 2" xfId="9724"/>
    <cellStyle name="Comma 15 3 9 2 2" xfId="9725"/>
    <cellStyle name="Comma 15 30" xfId="9726"/>
    <cellStyle name="Comma 15 30 2" xfId="9727"/>
    <cellStyle name="Comma 15 30 2 2" xfId="9728"/>
    <cellStyle name="Comma 15 31" xfId="9729"/>
    <cellStyle name="Comma 15 31 2" xfId="9730"/>
    <cellStyle name="Comma 15 31 2 2" xfId="9731"/>
    <cellStyle name="Comma 15 32" xfId="9732"/>
    <cellStyle name="Comma 15 32 2" xfId="9733"/>
    <cellStyle name="Comma 15 32 2 2" xfId="9734"/>
    <cellStyle name="Comma 15 33" xfId="9735"/>
    <cellStyle name="Comma 15 33 2" xfId="9736"/>
    <cellStyle name="Comma 15 33 2 2" xfId="9737"/>
    <cellStyle name="Comma 15 34" xfId="9738"/>
    <cellStyle name="Comma 15 34 2" xfId="9739"/>
    <cellStyle name="Comma 15 34 2 2" xfId="9740"/>
    <cellStyle name="Comma 15 35" xfId="9741"/>
    <cellStyle name="Comma 15 35 2" xfId="9742"/>
    <cellStyle name="Comma 15 35 2 2" xfId="9743"/>
    <cellStyle name="Comma 15 36" xfId="9744"/>
    <cellStyle name="Comma 15 36 2" xfId="9745"/>
    <cellStyle name="Comma 15 36 2 2" xfId="9746"/>
    <cellStyle name="Comma 15 37" xfId="9747"/>
    <cellStyle name="Comma 15 37 2" xfId="9748"/>
    <cellStyle name="Comma 15 4" xfId="9749"/>
    <cellStyle name="Comma 15 4 10" xfId="9750"/>
    <cellStyle name="Comma 15 4 10 2" xfId="9751"/>
    <cellStyle name="Comma 15 4 10 2 2" xfId="9752"/>
    <cellStyle name="Comma 15 4 11" xfId="9753"/>
    <cellStyle name="Comma 15 4 11 2" xfId="9754"/>
    <cellStyle name="Comma 15 4 11 2 2" xfId="9755"/>
    <cellStyle name="Comma 15 4 12" xfId="9756"/>
    <cellStyle name="Comma 15 4 12 2" xfId="9757"/>
    <cellStyle name="Comma 15 4 12 2 2" xfId="9758"/>
    <cellStyle name="Comma 15 4 13" xfId="9759"/>
    <cellStyle name="Comma 15 4 13 2" xfId="9760"/>
    <cellStyle name="Comma 15 4 13 2 2" xfId="9761"/>
    <cellStyle name="Comma 15 4 14" xfId="9762"/>
    <cellStyle name="Comma 15 4 14 2" xfId="9763"/>
    <cellStyle name="Comma 15 4 14 2 2" xfId="9764"/>
    <cellStyle name="Comma 15 4 15" xfId="9765"/>
    <cellStyle name="Comma 15 4 15 2" xfId="9766"/>
    <cellStyle name="Comma 15 4 2" xfId="9767"/>
    <cellStyle name="Comma 15 4 2 2" xfId="9768"/>
    <cellStyle name="Comma 15 4 2 2 2" xfId="9769"/>
    <cellStyle name="Comma 15 4 3" xfId="9770"/>
    <cellStyle name="Comma 15 4 3 2" xfId="9771"/>
    <cellStyle name="Comma 15 4 3 2 2" xfId="9772"/>
    <cellStyle name="Comma 15 4 4" xfId="9773"/>
    <cellStyle name="Comma 15 4 4 2" xfId="9774"/>
    <cellStyle name="Comma 15 4 4 2 2" xfId="9775"/>
    <cellStyle name="Comma 15 4 5" xfId="9776"/>
    <cellStyle name="Comma 15 4 5 2" xfId="9777"/>
    <cellStyle name="Comma 15 4 5 2 2" xfId="9778"/>
    <cellStyle name="Comma 15 4 6" xfId="9779"/>
    <cellStyle name="Comma 15 4 6 2" xfId="9780"/>
    <cellStyle name="Comma 15 4 6 2 2" xfId="9781"/>
    <cellStyle name="Comma 15 4 7" xfId="9782"/>
    <cellStyle name="Comma 15 4 7 2" xfId="9783"/>
    <cellStyle name="Comma 15 4 7 2 2" xfId="9784"/>
    <cellStyle name="Comma 15 4 8" xfId="9785"/>
    <cellStyle name="Comma 15 4 8 2" xfId="9786"/>
    <cellStyle name="Comma 15 4 8 2 2" xfId="9787"/>
    <cellStyle name="Comma 15 4 9" xfId="9788"/>
    <cellStyle name="Comma 15 4 9 2" xfId="9789"/>
    <cellStyle name="Comma 15 4 9 2 2" xfId="9790"/>
    <cellStyle name="Comma 15 5" xfId="9791"/>
    <cellStyle name="Comma 15 5 10" xfId="9792"/>
    <cellStyle name="Comma 15 5 10 2" xfId="9793"/>
    <cellStyle name="Comma 15 5 10 2 2" xfId="9794"/>
    <cellStyle name="Comma 15 5 11" xfId="9795"/>
    <cellStyle name="Comma 15 5 11 2" xfId="9796"/>
    <cellStyle name="Comma 15 5 11 2 2" xfId="9797"/>
    <cellStyle name="Comma 15 5 12" xfId="9798"/>
    <cellStyle name="Comma 15 5 12 2" xfId="9799"/>
    <cellStyle name="Comma 15 5 12 2 2" xfId="9800"/>
    <cellStyle name="Comma 15 5 13" xfId="9801"/>
    <cellStyle name="Comma 15 5 13 2" xfId="9802"/>
    <cellStyle name="Comma 15 5 13 2 2" xfId="9803"/>
    <cellStyle name="Comma 15 5 14" xfId="9804"/>
    <cellStyle name="Comma 15 5 14 2" xfId="9805"/>
    <cellStyle name="Comma 15 5 14 2 2" xfId="9806"/>
    <cellStyle name="Comma 15 5 15" xfId="9807"/>
    <cellStyle name="Comma 15 5 15 2" xfId="9808"/>
    <cellStyle name="Comma 15 5 2" xfId="9809"/>
    <cellStyle name="Comma 15 5 2 2" xfId="9810"/>
    <cellStyle name="Comma 15 5 2 2 2" xfId="9811"/>
    <cellStyle name="Comma 15 5 3" xfId="9812"/>
    <cellStyle name="Comma 15 5 3 2" xfId="9813"/>
    <cellStyle name="Comma 15 5 3 2 2" xfId="9814"/>
    <cellStyle name="Comma 15 5 4" xfId="9815"/>
    <cellStyle name="Comma 15 5 4 2" xfId="9816"/>
    <cellStyle name="Comma 15 5 4 2 2" xfId="9817"/>
    <cellStyle name="Comma 15 5 5" xfId="9818"/>
    <cellStyle name="Comma 15 5 5 2" xfId="9819"/>
    <cellStyle name="Comma 15 5 5 2 2" xfId="9820"/>
    <cellStyle name="Comma 15 5 6" xfId="9821"/>
    <cellStyle name="Comma 15 5 6 2" xfId="9822"/>
    <cellStyle name="Comma 15 5 6 2 2" xfId="9823"/>
    <cellStyle name="Comma 15 5 7" xfId="9824"/>
    <cellStyle name="Comma 15 5 7 2" xfId="9825"/>
    <cellStyle name="Comma 15 5 7 2 2" xfId="9826"/>
    <cellStyle name="Comma 15 5 8" xfId="9827"/>
    <cellStyle name="Comma 15 5 8 2" xfId="9828"/>
    <cellStyle name="Comma 15 5 8 2 2" xfId="9829"/>
    <cellStyle name="Comma 15 5 9" xfId="9830"/>
    <cellStyle name="Comma 15 5 9 2" xfId="9831"/>
    <cellStyle name="Comma 15 5 9 2 2" xfId="9832"/>
    <cellStyle name="Comma 15 6" xfId="9833"/>
    <cellStyle name="Comma 15 6 10" xfId="9834"/>
    <cellStyle name="Comma 15 6 10 2" xfId="9835"/>
    <cellStyle name="Comma 15 6 10 2 2" xfId="9836"/>
    <cellStyle name="Comma 15 6 11" xfId="9837"/>
    <cellStyle name="Comma 15 6 11 2" xfId="9838"/>
    <cellStyle name="Comma 15 6 11 2 2" xfId="9839"/>
    <cellStyle name="Comma 15 6 12" xfId="9840"/>
    <cellStyle name="Comma 15 6 12 2" xfId="9841"/>
    <cellStyle name="Comma 15 6 12 2 2" xfId="9842"/>
    <cellStyle name="Comma 15 6 13" xfId="9843"/>
    <cellStyle name="Comma 15 6 13 2" xfId="9844"/>
    <cellStyle name="Comma 15 6 13 2 2" xfId="9845"/>
    <cellStyle name="Comma 15 6 14" xfId="9846"/>
    <cellStyle name="Comma 15 6 14 2" xfId="9847"/>
    <cellStyle name="Comma 15 6 14 2 2" xfId="9848"/>
    <cellStyle name="Comma 15 6 15" xfId="9849"/>
    <cellStyle name="Comma 15 6 15 2" xfId="9850"/>
    <cellStyle name="Comma 15 6 2" xfId="9851"/>
    <cellStyle name="Comma 15 6 2 2" xfId="9852"/>
    <cellStyle name="Comma 15 6 2 2 2" xfId="9853"/>
    <cellStyle name="Comma 15 6 3" xfId="9854"/>
    <cellStyle name="Comma 15 6 3 2" xfId="9855"/>
    <cellStyle name="Comma 15 6 3 2 2" xfId="9856"/>
    <cellStyle name="Comma 15 6 4" xfId="9857"/>
    <cellStyle name="Comma 15 6 4 2" xfId="9858"/>
    <cellStyle name="Comma 15 6 4 2 2" xfId="9859"/>
    <cellStyle name="Comma 15 6 5" xfId="9860"/>
    <cellStyle name="Comma 15 6 5 2" xfId="9861"/>
    <cellStyle name="Comma 15 6 5 2 2" xfId="9862"/>
    <cellStyle name="Comma 15 6 6" xfId="9863"/>
    <cellStyle name="Comma 15 6 6 2" xfId="9864"/>
    <cellStyle name="Comma 15 6 6 2 2" xfId="9865"/>
    <cellStyle name="Comma 15 6 7" xfId="9866"/>
    <cellStyle name="Comma 15 6 7 2" xfId="9867"/>
    <cellStyle name="Comma 15 6 7 2 2" xfId="9868"/>
    <cellStyle name="Comma 15 6 8" xfId="9869"/>
    <cellStyle name="Comma 15 6 8 2" xfId="9870"/>
    <cellStyle name="Comma 15 6 8 2 2" xfId="9871"/>
    <cellStyle name="Comma 15 6 9" xfId="9872"/>
    <cellStyle name="Comma 15 6 9 2" xfId="9873"/>
    <cellStyle name="Comma 15 6 9 2 2" xfId="9874"/>
    <cellStyle name="Comma 15 7" xfId="9875"/>
    <cellStyle name="Comma 15 7 10" xfId="9876"/>
    <cellStyle name="Comma 15 7 10 2" xfId="9877"/>
    <cellStyle name="Comma 15 7 10 2 2" xfId="9878"/>
    <cellStyle name="Comma 15 7 11" xfId="9879"/>
    <cellStyle name="Comma 15 7 11 2" xfId="9880"/>
    <cellStyle name="Comma 15 7 11 2 2" xfId="9881"/>
    <cellStyle name="Comma 15 7 12" xfId="9882"/>
    <cellStyle name="Comma 15 7 12 2" xfId="9883"/>
    <cellStyle name="Comma 15 7 12 2 2" xfId="9884"/>
    <cellStyle name="Comma 15 7 13" xfId="9885"/>
    <cellStyle name="Comma 15 7 13 2" xfId="9886"/>
    <cellStyle name="Comma 15 7 13 2 2" xfId="9887"/>
    <cellStyle name="Comma 15 7 14" xfId="9888"/>
    <cellStyle name="Comma 15 7 14 2" xfId="9889"/>
    <cellStyle name="Comma 15 7 14 2 2" xfId="9890"/>
    <cellStyle name="Comma 15 7 15" xfId="9891"/>
    <cellStyle name="Comma 15 7 15 2" xfId="9892"/>
    <cellStyle name="Comma 15 7 2" xfId="9893"/>
    <cellStyle name="Comma 15 7 2 2" xfId="9894"/>
    <cellStyle name="Comma 15 7 2 2 2" xfId="9895"/>
    <cellStyle name="Comma 15 7 3" xfId="9896"/>
    <cellStyle name="Comma 15 7 3 2" xfId="9897"/>
    <cellStyle name="Comma 15 7 3 2 2" xfId="9898"/>
    <cellStyle name="Comma 15 7 4" xfId="9899"/>
    <cellStyle name="Comma 15 7 4 2" xfId="9900"/>
    <cellStyle name="Comma 15 7 4 2 2" xfId="9901"/>
    <cellStyle name="Comma 15 7 5" xfId="9902"/>
    <cellStyle name="Comma 15 7 5 2" xfId="9903"/>
    <cellStyle name="Comma 15 7 5 2 2" xfId="9904"/>
    <cellStyle name="Comma 15 7 6" xfId="9905"/>
    <cellStyle name="Comma 15 7 6 2" xfId="9906"/>
    <cellStyle name="Comma 15 7 6 2 2" xfId="9907"/>
    <cellStyle name="Comma 15 7 7" xfId="9908"/>
    <cellStyle name="Comma 15 7 7 2" xfId="9909"/>
    <cellStyle name="Comma 15 7 7 2 2" xfId="9910"/>
    <cellStyle name="Comma 15 7 8" xfId="9911"/>
    <cellStyle name="Comma 15 7 8 2" xfId="9912"/>
    <cellStyle name="Comma 15 7 8 2 2" xfId="9913"/>
    <cellStyle name="Comma 15 7 9" xfId="9914"/>
    <cellStyle name="Comma 15 7 9 2" xfId="9915"/>
    <cellStyle name="Comma 15 7 9 2 2" xfId="9916"/>
    <cellStyle name="Comma 15 8" xfId="9917"/>
    <cellStyle name="Comma 15 8 10" xfId="9918"/>
    <cellStyle name="Comma 15 8 10 2" xfId="9919"/>
    <cellStyle name="Comma 15 8 10 2 2" xfId="9920"/>
    <cellStyle name="Comma 15 8 11" xfId="9921"/>
    <cellStyle name="Comma 15 8 11 2" xfId="9922"/>
    <cellStyle name="Comma 15 8 11 2 2" xfId="9923"/>
    <cellStyle name="Comma 15 8 12" xfId="9924"/>
    <cellStyle name="Comma 15 8 12 2" xfId="9925"/>
    <cellStyle name="Comma 15 8 12 2 2" xfId="9926"/>
    <cellStyle name="Comma 15 8 13" xfId="9927"/>
    <cellStyle name="Comma 15 8 13 2" xfId="9928"/>
    <cellStyle name="Comma 15 8 13 2 2" xfId="9929"/>
    <cellStyle name="Comma 15 8 14" xfId="9930"/>
    <cellStyle name="Comma 15 8 14 2" xfId="9931"/>
    <cellStyle name="Comma 15 8 14 2 2" xfId="9932"/>
    <cellStyle name="Comma 15 8 15" xfId="9933"/>
    <cellStyle name="Comma 15 8 15 2" xfId="9934"/>
    <cellStyle name="Comma 15 8 2" xfId="9935"/>
    <cellStyle name="Comma 15 8 2 2" xfId="9936"/>
    <cellStyle name="Comma 15 8 2 2 2" xfId="9937"/>
    <cellStyle name="Comma 15 8 3" xfId="9938"/>
    <cellStyle name="Comma 15 8 3 2" xfId="9939"/>
    <cellStyle name="Comma 15 8 3 2 2" xfId="9940"/>
    <cellStyle name="Comma 15 8 4" xfId="9941"/>
    <cellStyle name="Comma 15 8 4 2" xfId="9942"/>
    <cellStyle name="Comma 15 8 4 2 2" xfId="9943"/>
    <cellStyle name="Comma 15 8 5" xfId="9944"/>
    <cellStyle name="Comma 15 8 5 2" xfId="9945"/>
    <cellStyle name="Comma 15 8 5 2 2" xfId="9946"/>
    <cellStyle name="Comma 15 8 6" xfId="9947"/>
    <cellStyle name="Comma 15 8 6 2" xfId="9948"/>
    <cellStyle name="Comma 15 8 6 2 2" xfId="9949"/>
    <cellStyle name="Comma 15 8 7" xfId="9950"/>
    <cellStyle name="Comma 15 8 7 2" xfId="9951"/>
    <cellStyle name="Comma 15 8 7 2 2" xfId="9952"/>
    <cellStyle name="Comma 15 8 8" xfId="9953"/>
    <cellStyle name="Comma 15 8 8 2" xfId="9954"/>
    <cellStyle name="Comma 15 8 8 2 2" xfId="9955"/>
    <cellStyle name="Comma 15 8 9" xfId="9956"/>
    <cellStyle name="Comma 15 8 9 2" xfId="9957"/>
    <cellStyle name="Comma 15 8 9 2 2" xfId="9958"/>
    <cellStyle name="Comma 15 9" xfId="9959"/>
    <cellStyle name="Comma 15 9 10" xfId="9960"/>
    <cellStyle name="Comma 15 9 10 2" xfId="9961"/>
    <cellStyle name="Comma 15 9 10 2 2" xfId="9962"/>
    <cellStyle name="Comma 15 9 11" xfId="9963"/>
    <cellStyle name="Comma 15 9 11 2" xfId="9964"/>
    <cellStyle name="Comma 15 9 11 2 2" xfId="9965"/>
    <cellStyle name="Comma 15 9 12" xfId="9966"/>
    <cellStyle name="Comma 15 9 12 2" xfId="9967"/>
    <cellStyle name="Comma 15 9 12 2 2" xfId="9968"/>
    <cellStyle name="Comma 15 9 13" xfId="9969"/>
    <cellStyle name="Comma 15 9 13 2" xfId="9970"/>
    <cellStyle name="Comma 15 9 13 2 2" xfId="9971"/>
    <cellStyle name="Comma 15 9 14" xfId="9972"/>
    <cellStyle name="Comma 15 9 14 2" xfId="9973"/>
    <cellStyle name="Comma 15 9 14 2 2" xfId="9974"/>
    <cellStyle name="Comma 15 9 15" xfId="9975"/>
    <cellStyle name="Comma 15 9 15 2" xfId="9976"/>
    <cellStyle name="Comma 15 9 2" xfId="9977"/>
    <cellStyle name="Comma 15 9 2 2" xfId="9978"/>
    <cellStyle name="Comma 15 9 2 2 2" xfId="9979"/>
    <cellStyle name="Comma 15 9 3" xfId="9980"/>
    <cellStyle name="Comma 15 9 3 2" xfId="9981"/>
    <cellStyle name="Comma 15 9 3 2 2" xfId="9982"/>
    <cellStyle name="Comma 15 9 4" xfId="9983"/>
    <cellStyle name="Comma 15 9 4 2" xfId="9984"/>
    <cellStyle name="Comma 15 9 4 2 2" xfId="9985"/>
    <cellStyle name="Comma 15 9 5" xfId="9986"/>
    <cellStyle name="Comma 15 9 5 2" xfId="9987"/>
    <cellStyle name="Comma 15 9 5 2 2" xfId="9988"/>
    <cellStyle name="Comma 15 9 6" xfId="9989"/>
    <cellStyle name="Comma 15 9 6 2" xfId="9990"/>
    <cellStyle name="Comma 15 9 6 2 2" xfId="9991"/>
    <cellStyle name="Comma 15 9 7" xfId="9992"/>
    <cellStyle name="Comma 15 9 7 2" xfId="9993"/>
    <cellStyle name="Comma 15 9 7 2 2" xfId="9994"/>
    <cellStyle name="Comma 15 9 8" xfId="9995"/>
    <cellStyle name="Comma 15 9 8 2" xfId="9996"/>
    <cellStyle name="Comma 15 9 8 2 2" xfId="9997"/>
    <cellStyle name="Comma 15 9 9" xfId="9998"/>
    <cellStyle name="Comma 15 9 9 2" xfId="9999"/>
    <cellStyle name="Comma 15 9 9 2 2" xfId="10000"/>
    <cellStyle name="Comma 16" xfId="10001"/>
    <cellStyle name="Comma 16 2" xfId="10002"/>
    <cellStyle name="Comma 16 2 2" xfId="10003"/>
    <cellStyle name="Comma 17" xfId="10004"/>
    <cellStyle name="Comma 17 2" xfId="10005"/>
    <cellStyle name="Comma 17 2 2" xfId="10006"/>
    <cellStyle name="Comma 17 2 2 2" xfId="10007"/>
    <cellStyle name="Comma 17 3" xfId="10008"/>
    <cellStyle name="Comma 18" xfId="10009"/>
    <cellStyle name="Comma 18 2" xfId="10010"/>
    <cellStyle name="Comma 18 2 2" xfId="10011"/>
    <cellStyle name="Comma 19" xfId="10012"/>
    <cellStyle name="Comma 19 2" xfId="10013"/>
    <cellStyle name="Comma 19 2 2" xfId="10014"/>
    <cellStyle name="Comma 19 2 2 2" xfId="10015"/>
    <cellStyle name="Comma 19 3" xfId="10016"/>
    <cellStyle name="Comma 19 3 2" xfId="10017"/>
    <cellStyle name="Comma 19 3 2 2" xfId="10018"/>
    <cellStyle name="Comma 19 4" xfId="10019"/>
    <cellStyle name="Comma 19 4 2" xfId="10020"/>
    <cellStyle name="Comma 19 4 2 2" xfId="10021"/>
    <cellStyle name="Comma 19 5" xfId="10022"/>
    <cellStyle name="Comma 19 5 2" xfId="10023"/>
    <cellStyle name="Comma 19 5 2 2" xfId="10024"/>
    <cellStyle name="Comma 19 6" xfId="10025"/>
    <cellStyle name="Comma 19 6 2" xfId="10026"/>
    <cellStyle name="Comma 2" xfId="10027"/>
    <cellStyle name="Comma 2 10" xfId="10028"/>
    <cellStyle name="Comma 2 10 2" xfId="10029"/>
    <cellStyle name="Comma 2 10 2 2" xfId="10030"/>
    <cellStyle name="Comma 2 11" xfId="10031"/>
    <cellStyle name="Comma 2 11 2" xfId="10032"/>
    <cellStyle name="Comma 2 11 2 2" xfId="10033"/>
    <cellStyle name="Comma 2 11 2 2 2" xfId="10034"/>
    <cellStyle name="Comma 2 12" xfId="10035"/>
    <cellStyle name="Comma 2 12 2" xfId="10036"/>
    <cellStyle name="Comma 2 12 2 2" xfId="10037"/>
    <cellStyle name="Comma 2 12 2 2 2" xfId="10038"/>
    <cellStyle name="Comma 2 13" xfId="10039"/>
    <cellStyle name="Comma 2 13 2" xfId="10040"/>
    <cellStyle name="Comma 2 13 2 2" xfId="10041"/>
    <cellStyle name="Comma 2 13 2 2 2" xfId="10042"/>
    <cellStyle name="Comma 2 14" xfId="10043"/>
    <cellStyle name="Comma 2 14 2" xfId="10044"/>
    <cellStyle name="Comma 2 14 2 2" xfId="10045"/>
    <cellStyle name="Comma 2 14 2 2 2" xfId="10046"/>
    <cellStyle name="Comma 2 15" xfId="10047"/>
    <cellStyle name="Comma 2 15 2" xfId="10048"/>
    <cellStyle name="Comma 2 15 2 2" xfId="10049"/>
    <cellStyle name="Comma 2 15 2 2 2" xfId="10050"/>
    <cellStyle name="Comma 2 16" xfId="10051"/>
    <cellStyle name="Comma 2 16 10" xfId="10052"/>
    <cellStyle name="Comma 2 16 10 10" xfId="10053"/>
    <cellStyle name="Comma 2 16 10 10 2" xfId="10054"/>
    <cellStyle name="Comma 2 16 10 10 2 2" xfId="10055"/>
    <cellStyle name="Comma 2 16 10 11" xfId="10056"/>
    <cellStyle name="Comma 2 16 10 11 2" xfId="10057"/>
    <cellStyle name="Comma 2 16 10 11 2 2" xfId="10058"/>
    <cellStyle name="Comma 2 16 10 12" xfId="10059"/>
    <cellStyle name="Comma 2 16 10 12 2" xfId="10060"/>
    <cellStyle name="Comma 2 16 10 12 2 2" xfId="10061"/>
    <cellStyle name="Comma 2 16 10 13" xfId="10062"/>
    <cellStyle name="Comma 2 16 10 13 2" xfId="10063"/>
    <cellStyle name="Comma 2 16 10 13 2 2" xfId="10064"/>
    <cellStyle name="Comma 2 16 10 14" xfId="10065"/>
    <cellStyle name="Comma 2 16 10 14 2" xfId="10066"/>
    <cellStyle name="Comma 2 16 10 14 2 2" xfId="10067"/>
    <cellStyle name="Comma 2 16 10 15" xfId="10068"/>
    <cellStyle name="Comma 2 16 10 15 2" xfId="10069"/>
    <cellStyle name="Comma 2 16 10 2" xfId="10070"/>
    <cellStyle name="Comma 2 16 10 2 2" xfId="10071"/>
    <cellStyle name="Comma 2 16 10 2 2 2" xfId="10072"/>
    <cellStyle name="Comma 2 16 10 3" xfId="10073"/>
    <cellStyle name="Comma 2 16 10 3 2" xfId="10074"/>
    <cellStyle name="Comma 2 16 10 3 2 2" xfId="10075"/>
    <cellStyle name="Comma 2 16 10 4" xfId="10076"/>
    <cellStyle name="Comma 2 16 10 4 2" xfId="10077"/>
    <cellStyle name="Comma 2 16 10 4 2 2" xfId="10078"/>
    <cellStyle name="Comma 2 16 10 5" xfId="10079"/>
    <cellStyle name="Comma 2 16 10 5 2" xfId="10080"/>
    <cellStyle name="Comma 2 16 10 5 2 2" xfId="10081"/>
    <cellStyle name="Comma 2 16 10 6" xfId="10082"/>
    <cellStyle name="Comma 2 16 10 6 2" xfId="10083"/>
    <cellStyle name="Comma 2 16 10 6 2 2" xfId="10084"/>
    <cellStyle name="Comma 2 16 10 7" xfId="10085"/>
    <cellStyle name="Comma 2 16 10 7 2" xfId="10086"/>
    <cellStyle name="Comma 2 16 10 7 2 2" xfId="10087"/>
    <cellStyle name="Comma 2 16 10 8" xfId="10088"/>
    <cellStyle name="Comma 2 16 10 8 2" xfId="10089"/>
    <cellStyle name="Comma 2 16 10 8 2 2" xfId="10090"/>
    <cellStyle name="Comma 2 16 10 9" xfId="10091"/>
    <cellStyle name="Comma 2 16 10 9 2" xfId="10092"/>
    <cellStyle name="Comma 2 16 10 9 2 2" xfId="10093"/>
    <cellStyle name="Comma 2 16 11" xfId="10094"/>
    <cellStyle name="Comma 2 16 11 10" xfId="10095"/>
    <cellStyle name="Comma 2 16 11 10 2" xfId="10096"/>
    <cellStyle name="Comma 2 16 11 10 2 2" xfId="10097"/>
    <cellStyle name="Comma 2 16 11 11" xfId="10098"/>
    <cellStyle name="Comma 2 16 11 11 2" xfId="10099"/>
    <cellStyle name="Comma 2 16 11 11 2 2" xfId="10100"/>
    <cellStyle name="Comma 2 16 11 12" xfId="10101"/>
    <cellStyle name="Comma 2 16 11 12 2" xfId="10102"/>
    <cellStyle name="Comma 2 16 11 12 2 2" xfId="10103"/>
    <cellStyle name="Comma 2 16 11 13" xfId="10104"/>
    <cellStyle name="Comma 2 16 11 13 2" xfId="10105"/>
    <cellStyle name="Comma 2 16 11 13 2 2" xfId="10106"/>
    <cellStyle name="Comma 2 16 11 14" xfId="10107"/>
    <cellStyle name="Comma 2 16 11 14 2" xfId="10108"/>
    <cellStyle name="Comma 2 16 11 14 2 2" xfId="10109"/>
    <cellStyle name="Comma 2 16 11 15" xfId="10110"/>
    <cellStyle name="Comma 2 16 11 15 2" xfId="10111"/>
    <cellStyle name="Comma 2 16 11 2" xfId="10112"/>
    <cellStyle name="Comma 2 16 11 2 2" xfId="10113"/>
    <cellStyle name="Comma 2 16 11 2 2 2" xfId="10114"/>
    <cellStyle name="Comma 2 16 11 3" xfId="10115"/>
    <cellStyle name="Comma 2 16 11 3 2" xfId="10116"/>
    <cellStyle name="Comma 2 16 11 3 2 2" xfId="10117"/>
    <cellStyle name="Comma 2 16 11 4" xfId="10118"/>
    <cellStyle name="Comma 2 16 11 4 2" xfId="10119"/>
    <cellStyle name="Comma 2 16 11 4 2 2" xfId="10120"/>
    <cellStyle name="Comma 2 16 11 5" xfId="10121"/>
    <cellStyle name="Comma 2 16 11 5 2" xfId="10122"/>
    <cellStyle name="Comma 2 16 11 5 2 2" xfId="10123"/>
    <cellStyle name="Comma 2 16 11 6" xfId="10124"/>
    <cellStyle name="Comma 2 16 11 6 2" xfId="10125"/>
    <cellStyle name="Comma 2 16 11 6 2 2" xfId="10126"/>
    <cellStyle name="Comma 2 16 11 7" xfId="10127"/>
    <cellStyle name="Comma 2 16 11 7 2" xfId="10128"/>
    <cellStyle name="Comma 2 16 11 7 2 2" xfId="10129"/>
    <cellStyle name="Comma 2 16 11 8" xfId="10130"/>
    <cellStyle name="Comma 2 16 11 8 2" xfId="10131"/>
    <cellStyle name="Comma 2 16 11 8 2 2" xfId="10132"/>
    <cellStyle name="Comma 2 16 11 9" xfId="10133"/>
    <cellStyle name="Comma 2 16 11 9 2" xfId="10134"/>
    <cellStyle name="Comma 2 16 11 9 2 2" xfId="10135"/>
    <cellStyle name="Comma 2 16 12" xfId="10136"/>
    <cellStyle name="Comma 2 16 12 10" xfId="10137"/>
    <cellStyle name="Comma 2 16 12 10 2" xfId="10138"/>
    <cellStyle name="Comma 2 16 12 10 2 2" xfId="10139"/>
    <cellStyle name="Comma 2 16 12 11" xfId="10140"/>
    <cellStyle name="Comma 2 16 12 11 2" xfId="10141"/>
    <cellStyle name="Comma 2 16 12 11 2 2" xfId="10142"/>
    <cellStyle name="Comma 2 16 12 12" xfId="10143"/>
    <cellStyle name="Comma 2 16 12 12 2" xfId="10144"/>
    <cellStyle name="Comma 2 16 12 12 2 2" xfId="10145"/>
    <cellStyle name="Comma 2 16 12 13" xfId="10146"/>
    <cellStyle name="Comma 2 16 12 13 2" xfId="10147"/>
    <cellStyle name="Comma 2 16 12 13 2 2" xfId="10148"/>
    <cellStyle name="Comma 2 16 12 14" xfId="10149"/>
    <cellStyle name="Comma 2 16 12 14 2" xfId="10150"/>
    <cellStyle name="Comma 2 16 12 14 2 2" xfId="10151"/>
    <cellStyle name="Comma 2 16 12 15" xfId="10152"/>
    <cellStyle name="Comma 2 16 12 15 2" xfId="10153"/>
    <cellStyle name="Comma 2 16 12 2" xfId="10154"/>
    <cellStyle name="Comma 2 16 12 2 2" xfId="10155"/>
    <cellStyle name="Comma 2 16 12 2 2 2" xfId="10156"/>
    <cellStyle name="Comma 2 16 12 3" xfId="10157"/>
    <cellStyle name="Comma 2 16 12 3 2" xfId="10158"/>
    <cellStyle name="Comma 2 16 12 3 2 2" xfId="10159"/>
    <cellStyle name="Comma 2 16 12 4" xfId="10160"/>
    <cellStyle name="Comma 2 16 12 4 2" xfId="10161"/>
    <cellStyle name="Comma 2 16 12 4 2 2" xfId="10162"/>
    <cellStyle name="Comma 2 16 12 5" xfId="10163"/>
    <cellStyle name="Comma 2 16 12 5 2" xfId="10164"/>
    <cellStyle name="Comma 2 16 12 5 2 2" xfId="10165"/>
    <cellStyle name="Comma 2 16 12 6" xfId="10166"/>
    <cellStyle name="Comma 2 16 12 6 2" xfId="10167"/>
    <cellStyle name="Comma 2 16 12 6 2 2" xfId="10168"/>
    <cellStyle name="Comma 2 16 12 7" xfId="10169"/>
    <cellStyle name="Comma 2 16 12 7 2" xfId="10170"/>
    <cellStyle name="Comma 2 16 12 7 2 2" xfId="10171"/>
    <cellStyle name="Comma 2 16 12 8" xfId="10172"/>
    <cellStyle name="Comma 2 16 12 8 2" xfId="10173"/>
    <cellStyle name="Comma 2 16 12 8 2 2" xfId="10174"/>
    <cellStyle name="Comma 2 16 12 9" xfId="10175"/>
    <cellStyle name="Comma 2 16 12 9 2" xfId="10176"/>
    <cellStyle name="Comma 2 16 12 9 2 2" xfId="10177"/>
    <cellStyle name="Comma 2 16 13" xfId="10178"/>
    <cellStyle name="Comma 2 16 13 10" xfId="10179"/>
    <cellStyle name="Comma 2 16 13 10 2" xfId="10180"/>
    <cellStyle name="Comma 2 16 13 10 2 2" xfId="10181"/>
    <cellStyle name="Comma 2 16 13 11" xfId="10182"/>
    <cellStyle name="Comma 2 16 13 11 2" xfId="10183"/>
    <cellStyle name="Comma 2 16 13 11 2 2" xfId="10184"/>
    <cellStyle name="Comma 2 16 13 12" xfId="10185"/>
    <cellStyle name="Comma 2 16 13 12 2" xfId="10186"/>
    <cellStyle name="Comma 2 16 13 12 2 2" xfId="10187"/>
    <cellStyle name="Comma 2 16 13 13" xfId="10188"/>
    <cellStyle name="Comma 2 16 13 13 2" xfId="10189"/>
    <cellStyle name="Comma 2 16 13 13 2 2" xfId="10190"/>
    <cellStyle name="Comma 2 16 13 14" xfId="10191"/>
    <cellStyle name="Comma 2 16 13 14 2" xfId="10192"/>
    <cellStyle name="Comma 2 16 13 14 2 2" xfId="10193"/>
    <cellStyle name="Comma 2 16 13 15" xfId="10194"/>
    <cellStyle name="Comma 2 16 13 15 2" xfId="10195"/>
    <cellStyle name="Comma 2 16 13 2" xfId="10196"/>
    <cellStyle name="Comma 2 16 13 2 2" xfId="10197"/>
    <cellStyle name="Comma 2 16 13 2 2 2" xfId="10198"/>
    <cellStyle name="Comma 2 16 13 3" xfId="10199"/>
    <cellStyle name="Comma 2 16 13 3 2" xfId="10200"/>
    <cellStyle name="Comma 2 16 13 3 2 2" xfId="10201"/>
    <cellStyle name="Comma 2 16 13 4" xfId="10202"/>
    <cellStyle name="Comma 2 16 13 4 2" xfId="10203"/>
    <cellStyle name="Comma 2 16 13 4 2 2" xfId="10204"/>
    <cellStyle name="Comma 2 16 13 5" xfId="10205"/>
    <cellStyle name="Comma 2 16 13 5 2" xfId="10206"/>
    <cellStyle name="Comma 2 16 13 5 2 2" xfId="10207"/>
    <cellStyle name="Comma 2 16 13 6" xfId="10208"/>
    <cellStyle name="Comma 2 16 13 6 2" xfId="10209"/>
    <cellStyle name="Comma 2 16 13 6 2 2" xfId="10210"/>
    <cellStyle name="Comma 2 16 13 7" xfId="10211"/>
    <cellStyle name="Comma 2 16 13 7 2" xfId="10212"/>
    <cellStyle name="Comma 2 16 13 7 2 2" xfId="10213"/>
    <cellStyle name="Comma 2 16 13 8" xfId="10214"/>
    <cellStyle name="Comma 2 16 13 8 2" xfId="10215"/>
    <cellStyle name="Comma 2 16 13 8 2 2" xfId="10216"/>
    <cellStyle name="Comma 2 16 13 9" xfId="10217"/>
    <cellStyle name="Comma 2 16 13 9 2" xfId="10218"/>
    <cellStyle name="Comma 2 16 13 9 2 2" xfId="10219"/>
    <cellStyle name="Comma 2 16 14" xfId="10220"/>
    <cellStyle name="Comma 2 16 14 10" xfId="10221"/>
    <cellStyle name="Comma 2 16 14 10 2" xfId="10222"/>
    <cellStyle name="Comma 2 16 14 10 2 2" xfId="10223"/>
    <cellStyle name="Comma 2 16 14 11" xfId="10224"/>
    <cellStyle name="Comma 2 16 14 11 2" xfId="10225"/>
    <cellStyle name="Comma 2 16 14 11 2 2" xfId="10226"/>
    <cellStyle name="Comma 2 16 14 12" xfId="10227"/>
    <cellStyle name="Comma 2 16 14 12 2" xfId="10228"/>
    <cellStyle name="Comma 2 16 14 12 2 2" xfId="10229"/>
    <cellStyle name="Comma 2 16 14 13" xfId="10230"/>
    <cellStyle name="Comma 2 16 14 13 2" xfId="10231"/>
    <cellStyle name="Comma 2 16 14 13 2 2" xfId="10232"/>
    <cellStyle name="Comma 2 16 14 14" xfId="10233"/>
    <cellStyle name="Comma 2 16 14 14 2" xfId="10234"/>
    <cellStyle name="Comma 2 16 14 14 2 2" xfId="10235"/>
    <cellStyle name="Comma 2 16 14 15" xfId="10236"/>
    <cellStyle name="Comma 2 16 14 15 2" xfId="10237"/>
    <cellStyle name="Comma 2 16 14 2" xfId="10238"/>
    <cellStyle name="Comma 2 16 14 2 2" xfId="10239"/>
    <cellStyle name="Comma 2 16 14 2 2 2" xfId="10240"/>
    <cellStyle name="Comma 2 16 14 3" xfId="10241"/>
    <cellStyle name="Comma 2 16 14 3 2" xfId="10242"/>
    <cellStyle name="Comma 2 16 14 3 2 2" xfId="10243"/>
    <cellStyle name="Comma 2 16 14 4" xfId="10244"/>
    <cellStyle name="Comma 2 16 14 4 2" xfId="10245"/>
    <cellStyle name="Comma 2 16 14 4 2 2" xfId="10246"/>
    <cellStyle name="Comma 2 16 14 5" xfId="10247"/>
    <cellStyle name="Comma 2 16 14 5 2" xfId="10248"/>
    <cellStyle name="Comma 2 16 14 5 2 2" xfId="10249"/>
    <cellStyle name="Comma 2 16 14 6" xfId="10250"/>
    <cellStyle name="Comma 2 16 14 6 2" xfId="10251"/>
    <cellStyle name="Comma 2 16 14 6 2 2" xfId="10252"/>
    <cellStyle name="Comma 2 16 14 7" xfId="10253"/>
    <cellStyle name="Comma 2 16 14 7 2" xfId="10254"/>
    <cellStyle name="Comma 2 16 14 7 2 2" xfId="10255"/>
    <cellStyle name="Comma 2 16 14 8" xfId="10256"/>
    <cellStyle name="Comma 2 16 14 8 2" xfId="10257"/>
    <cellStyle name="Comma 2 16 14 8 2 2" xfId="10258"/>
    <cellStyle name="Comma 2 16 14 9" xfId="10259"/>
    <cellStyle name="Comma 2 16 14 9 2" xfId="10260"/>
    <cellStyle name="Comma 2 16 14 9 2 2" xfId="10261"/>
    <cellStyle name="Comma 2 16 15" xfId="10262"/>
    <cellStyle name="Comma 2 16 15 10" xfId="10263"/>
    <cellStyle name="Comma 2 16 15 10 2" xfId="10264"/>
    <cellStyle name="Comma 2 16 15 10 2 2" xfId="10265"/>
    <cellStyle name="Comma 2 16 15 11" xfId="10266"/>
    <cellStyle name="Comma 2 16 15 11 2" xfId="10267"/>
    <cellStyle name="Comma 2 16 15 11 2 2" xfId="10268"/>
    <cellStyle name="Comma 2 16 15 12" xfId="10269"/>
    <cellStyle name="Comma 2 16 15 12 2" xfId="10270"/>
    <cellStyle name="Comma 2 16 15 12 2 2" xfId="10271"/>
    <cellStyle name="Comma 2 16 15 13" xfId="10272"/>
    <cellStyle name="Comma 2 16 15 13 2" xfId="10273"/>
    <cellStyle name="Comma 2 16 15 13 2 2" xfId="10274"/>
    <cellStyle name="Comma 2 16 15 14" xfId="10275"/>
    <cellStyle name="Comma 2 16 15 14 2" xfId="10276"/>
    <cellStyle name="Comma 2 16 15 14 2 2" xfId="10277"/>
    <cellStyle name="Comma 2 16 15 15" xfId="10278"/>
    <cellStyle name="Comma 2 16 15 15 2" xfId="10279"/>
    <cellStyle name="Comma 2 16 15 2" xfId="10280"/>
    <cellStyle name="Comma 2 16 15 2 2" xfId="10281"/>
    <cellStyle name="Comma 2 16 15 2 2 2" xfId="10282"/>
    <cellStyle name="Comma 2 16 15 3" xfId="10283"/>
    <cellStyle name="Comma 2 16 15 3 2" xfId="10284"/>
    <cellStyle name="Comma 2 16 15 3 2 2" xfId="10285"/>
    <cellStyle name="Comma 2 16 15 4" xfId="10286"/>
    <cellStyle name="Comma 2 16 15 4 2" xfId="10287"/>
    <cellStyle name="Comma 2 16 15 4 2 2" xfId="10288"/>
    <cellStyle name="Comma 2 16 15 5" xfId="10289"/>
    <cellStyle name="Comma 2 16 15 5 2" xfId="10290"/>
    <cellStyle name="Comma 2 16 15 5 2 2" xfId="10291"/>
    <cellStyle name="Comma 2 16 15 6" xfId="10292"/>
    <cellStyle name="Comma 2 16 15 6 2" xfId="10293"/>
    <cellStyle name="Comma 2 16 15 6 2 2" xfId="10294"/>
    <cellStyle name="Comma 2 16 15 7" xfId="10295"/>
    <cellStyle name="Comma 2 16 15 7 2" xfId="10296"/>
    <cellStyle name="Comma 2 16 15 7 2 2" xfId="10297"/>
    <cellStyle name="Comma 2 16 15 8" xfId="10298"/>
    <cellStyle name="Comma 2 16 15 8 2" xfId="10299"/>
    <cellStyle name="Comma 2 16 15 8 2 2" xfId="10300"/>
    <cellStyle name="Comma 2 16 15 9" xfId="10301"/>
    <cellStyle name="Comma 2 16 15 9 2" xfId="10302"/>
    <cellStyle name="Comma 2 16 15 9 2 2" xfId="10303"/>
    <cellStyle name="Comma 2 16 16" xfId="10304"/>
    <cellStyle name="Comma 2 16 16 10" xfId="10305"/>
    <cellStyle name="Comma 2 16 16 10 2" xfId="10306"/>
    <cellStyle name="Comma 2 16 16 10 2 2" xfId="10307"/>
    <cellStyle name="Comma 2 16 16 11" xfId="10308"/>
    <cellStyle name="Comma 2 16 16 11 2" xfId="10309"/>
    <cellStyle name="Comma 2 16 16 11 2 2" xfId="10310"/>
    <cellStyle name="Comma 2 16 16 12" xfId="10311"/>
    <cellStyle name="Comma 2 16 16 12 2" xfId="10312"/>
    <cellStyle name="Comma 2 16 16 12 2 2" xfId="10313"/>
    <cellStyle name="Comma 2 16 16 13" xfId="10314"/>
    <cellStyle name="Comma 2 16 16 13 2" xfId="10315"/>
    <cellStyle name="Comma 2 16 16 13 2 2" xfId="10316"/>
    <cellStyle name="Comma 2 16 16 14" xfId="10317"/>
    <cellStyle name="Comma 2 16 16 14 2" xfId="10318"/>
    <cellStyle name="Comma 2 16 16 14 2 2" xfId="10319"/>
    <cellStyle name="Comma 2 16 16 15" xfId="10320"/>
    <cellStyle name="Comma 2 16 16 15 2" xfId="10321"/>
    <cellStyle name="Comma 2 16 16 2" xfId="10322"/>
    <cellStyle name="Comma 2 16 16 2 2" xfId="10323"/>
    <cellStyle name="Comma 2 16 16 2 2 2" xfId="10324"/>
    <cellStyle name="Comma 2 16 16 3" xfId="10325"/>
    <cellStyle name="Comma 2 16 16 3 2" xfId="10326"/>
    <cellStyle name="Comma 2 16 16 3 2 2" xfId="10327"/>
    <cellStyle name="Comma 2 16 16 4" xfId="10328"/>
    <cellStyle name="Comma 2 16 16 4 2" xfId="10329"/>
    <cellStyle name="Comma 2 16 16 4 2 2" xfId="10330"/>
    <cellStyle name="Comma 2 16 16 5" xfId="10331"/>
    <cellStyle name="Comma 2 16 16 5 2" xfId="10332"/>
    <cellStyle name="Comma 2 16 16 5 2 2" xfId="10333"/>
    <cellStyle name="Comma 2 16 16 6" xfId="10334"/>
    <cellStyle name="Comma 2 16 16 6 2" xfId="10335"/>
    <cellStyle name="Comma 2 16 16 6 2 2" xfId="10336"/>
    <cellStyle name="Comma 2 16 16 7" xfId="10337"/>
    <cellStyle name="Comma 2 16 16 7 2" xfId="10338"/>
    <cellStyle name="Comma 2 16 16 7 2 2" xfId="10339"/>
    <cellStyle name="Comma 2 16 16 8" xfId="10340"/>
    <cellStyle name="Comma 2 16 16 8 2" xfId="10341"/>
    <cellStyle name="Comma 2 16 16 8 2 2" xfId="10342"/>
    <cellStyle name="Comma 2 16 16 9" xfId="10343"/>
    <cellStyle name="Comma 2 16 16 9 2" xfId="10344"/>
    <cellStyle name="Comma 2 16 16 9 2 2" xfId="10345"/>
    <cellStyle name="Comma 2 16 17" xfId="10346"/>
    <cellStyle name="Comma 2 16 17 10" xfId="10347"/>
    <cellStyle name="Comma 2 16 17 10 2" xfId="10348"/>
    <cellStyle name="Comma 2 16 17 10 2 2" xfId="10349"/>
    <cellStyle name="Comma 2 16 17 11" xfId="10350"/>
    <cellStyle name="Comma 2 16 17 11 2" xfId="10351"/>
    <cellStyle name="Comma 2 16 17 11 2 2" xfId="10352"/>
    <cellStyle name="Comma 2 16 17 12" xfId="10353"/>
    <cellStyle name="Comma 2 16 17 12 2" xfId="10354"/>
    <cellStyle name="Comma 2 16 17 12 2 2" xfId="10355"/>
    <cellStyle name="Comma 2 16 17 13" xfId="10356"/>
    <cellStyle name="Comma 2 16 17 13 2" xfId="10357"/>
    <cellStyle name="Comma 2 16 17 13 2 2" xfId="10358"/>
    <cellStyle name="Comma 2 16 17 14" xfId="10359"/>
    <cellStyle name="Comma 2 16 17 14 2" xfId="10360"/>
    <cellStyle name="Comma 2 16 17 14 2 2" xfId="10361"/>
    <cellStyle name="Comma 2 16 17 15" xfId="10362"/>
    <cellStyle name="Comma 2 16 17 15 2" xfId="10363"/>
    <cellStyle name="Comma 2 16 17 2" xfId="10364"/>
    <cellStyle name="Comma 2 16 17 2 2" xfId="10365"/>
    <cellStyle name="Comma 2 16 17 2 2 2" xfId="10366"/>
    <cellStyle name="Comma 2 16 17 3" xfId="10367"/>
    <cellStyle name="Comma 2 16 17 3 2" xfId="10368"/>
    <cellStyle name="Comma 2 16 17 3 2 2" xfId="10369"/>
    <cellStyle name="Comma 2 16 17 4" xfId="10370"/>
    <cellStyle name="Comma 2 16 17 4 2" xfId="10371"/>
    <cellStyle name="Comma 2 16 17 4 2 2" xfId="10372"/>
    <cellStyle name="Comma 2 16 17 5" xfId="10373"/>
    <cellStyle name="Comma 2 16 17 5 2" xfId="10374"/>
    <cellStyle name="Comma 2 16 17 5 2 2" xfId="10375"/>
    <cellStyle name="Comma 2 16 17 6" xfId="10376"/>
    <cellStyle name="Comma 2 16 17 6 2" xfId="10377"/>
    <cellStyle name="Comma 2 16 17 6 2 2" xfId="10378"/>
    <cellStyle name="Comma 2 16 17 7" xfId="10379"/>
    <cellStyle name="Comma 2 16 17 7 2" xfId="10380"/>
    <cellStyle name="Comma 2 16 17 7 2 2" xfId="10381"/>
    <cellStyle name="Comma 2 16 17 8" xfId="10382"/>
    <cellStyle name="Comma 2 16 17 8 2" xfId="10383"/>
    <cellStyle name="Comma 2 16 17 8 2 2" xfId="10384"/>
    <cellStyle name="Comma 2 16 17 9" xfId="10385"/>
    <cellStyle name="Comma 2 16 17 9 2" xfId="10386"/>
    <cellStyle name="Comma 2 16 17 9 2 2" xfId="10387"/>
    <cellStyle name="Comma 2 16 18" xfId="10388"/>
    <cellStyle name="Comma 2 16 18 10" xfId="10389"/>
    <cellStyle name="Comma 2 16 18 10 2" xfId="10390"/>
    <cellStyle name="Comma 2 16 18 10 2 2" xfId="10391"/>
    <cellStyle name="Comma 2 16 18 11" xfId="10392"/>
    <cellStyle name="Comma 2 16 18 11 2" xfId="10393"/>
    <cellStyle name="Comma 2 16 18 11 2 2" xfId="10394"/>
    <cellStyle name="Comma 2 16 18 12" xfId="10395"/>
    <cellStyle name="Comma 2 16 18 12 2" xfId="10396"/>
    <cellStyle name="Comma 2 16 18 12 2 2" xfId="10397"/>
    <cellStyle name="Comma 2 16 18 13" xfId="10398"/>
    <cellStyle name="Comma 2 16 18 13 2" xfId="10399"/>
    <cellStyle name="Comma 2 16 18 13 2 2" xfId="10400"/>
    <cellStyle name="Comma 2 16 18 14" xfId="10401"/>
    <cellStyle name="Comma 2 16 18 14 2" xfId="10402"/>
    <cellStyle name="Comma 2 16 18 14 2 2" xfId="10403"/>
    <cellStyle name="Comma 2 16 18 15" xfId="10404"/>
    <cellStyle name="Comma 2 16 18 15 2" xfId="10405"/>
    <cellStyle name="Comma 2 16 18 2" xfId="10406"/>
    <cellStyle name="Comma 2 16 18 2 2" xfId="10407"/>
    <cellStyle name="Comma 2 16 18 2 2 2" xfId="10408"/>
    <cellStyle name="Comma 2 16 18 3" xfId="10409"/>
    <cellStyle name="Comma 2 16 18 3 2" xfId="10410"/>
    <cellStyle name="Comma 2 16 18 3 2 2" xfId="10411"/>
    <cellStyle name="Comma 2 16 18 4" xfId="10412"/>
    <cellStyle name="Comma 2 16 18 4 2" xfId="10413"/>
    <cellStyle name="Comma 2 16 18 4 2 2" xfId="10414"/>
    <cellStyle name="Comma 2 16 18 5" xfId="10415"/>
    <cellStyle name="Comma 2 16 18 5 2" xfId="10416"/>
    <cellStyle name="Comma 2 16 18 5 2 2" xfId="10417"/>
    <cellStyle name="Comma 2 16 18 6" xfId="10418"/>
    <cellStyle name="Comma 2 16 18 6 2" xfId="10419"/>
    <cellStyle name="Comma 2 16 18 6 2 2" xfId="10420"/>
    <cellStyle name="Comma 2 16 18 7" xfId="10421"/>
    <cellStyle name="Comma 2 16 18 7 2" xfId="10422"/>
    <cellStyle name="Comma 2 16 18 7 2 2" xfId="10423"/>
    <cellStyle name="Comma 2 16 18 8" xfId="10424"/>
    <cellStyle name="Comma 2 16 18 8 2" xfId="10425"/>
    <cellStyle name="Comma 2 16 18 8 2 2" xfId="10426"/>
    <cellStyle name="Comma 2 16 18 9" xfId="10427"/>
    <cellStyle name="Comma 2 16 18 9 2" xfId="10428"/>
    <cellStyle name="Comma 2 16 18 9 2 2" xfId="10429"/>
    <cellStyle name="Comma 2 16 19" xfId="10430"/>
    <cellStyle name="Comma 2 16 19 10" xfId="10431"/>
    <cellStyle name="Comma 2 16 19 10 2" xfId="10432"/>
    <cellStyle name="Comma 2 16 19 10 2 2" xfId="10433"/>
    <cellStyle name="Comma 2 16 19 11" xfId="10434"/>
    <cellStyle name="Comma 2 16 19 11 2" xfId="10435"/>
    <cellStyle name="Comma 2 16 19 11 2 2" xfId="10436"/>
    <cellStyle name="Comma 2 16 19 12" xfId="10437"/>
    <cellStyle name="Comma 2 16 19 12 2" xfId="10438"/>
    <cellStyle name="Comma 2 16 19 12 2 2" xfId="10439"/>
    <cellStyle name="Comma 2 16 19 13" xfId="10440"/>
    <cellStyle name="Comma 2 16 19 13 2" xfId="10441"/>
    <cellStyle name="Comma 2 16 19 13 2 2" xfId="10442"/>
    <cellStyle name="Comma 2 16 19 14" xfId="10443"/>
    <cellStyle name="Comma 2 16 19 14 2" xfId="10444"/>
    <cellStyle name="Comma 2 16 19 14 2 2" xfId="10445"/>
    <cellStyle name="Comma 2 16 19 15" xfId="10446"/>
    <cellStyle name="Comma 2 16 19 15 2" xfId="10447"/>
    <cellStyle name="Comma 2 16 19 2" xfId="10448"/>
    <cellStyle name="Comma 2 16 19 2 2" xfId="10449"/>
    <cellStyle name="Comma 2 16 19 2 2 2" xfId="10450"/>
    <cellStyle name="Comma 2 16 19 3" xfId="10451"/>
    <cellStyle name="Comma 2 16 19 3 2" xfId="10452"/>
    <cellStyle name="Comma 2 16 19 3 2 2" xfId="10453"/>
    <cellStyle name="Comma 2 16 19 4" xfId="10454"/>
    <cellStyle name="Comma 2 16 19 4 2" xfId="10455"/>
    <cellStyle name="Comma 2 16 19 4 2 2" xfId="10456"/>
    <cellStyle name="Comma 2 16 19 5" xfId="10457"/>
    <cellStyle name="Comma 2 16 19 5 2" xfId="10458"/>
    <cellStyle name="Comma 2 16 19 5 2 2" xfId="10459"/>
    <cellStyle name="Comma 2 16 19 6" xfId="10460"/>
    <cellStyle name="Comma 2 16 19 6 2" xfId="10461"/>
    <cellStyle name="Comma 2 16 19 6 2 2" xfId="10462"/>
    <cellStyle name="Comma 2 16 19 7" xfId="10463"/>
    <cellStyle name="Comma 2 16 19 7 2" xfId="10464"/>
    <cellStyle name="Comma 2 16 19 7 2 2" xfId="10465"/>
    <cellStyle name="Comma 2 16 19 8" xfId="10466"/>
    <cellStyle name="Comma 2 16 19 8 2" xfId="10467"/>
    <cellStyle name="Comma 2 16 19 8 2 2" xfId="10468"/>
    <cellStyle name="Comma 2 16 19 9" xfId="10469"/>
    <cellStyle name="Comma 2 16 19 9 2" xfId="10470"/>
    <cellStyle name="Comma 2 16 19 9 2 2" xfId="10471"/>
    <cellStyle name="Comma 2 16 2" xfId="10472"/>
    <cellStyle name="Comma 2 16 2 10" xfId="10473"/>
    <cellStyle name="Comma 2 16 2 10 2" xfId="10474"/>
    <cellStyle name="Comma 2 16 2 10 2 2" xfId="10475"/>
    <cellStyle name="Comma 2 16 2 11" xfId="10476"/>
    <cellStyle name="Comma 2 16 2 11 2" xfId="10477"/>
    <cellStyle name="Comma 2 16 2 11 2 2" xfId="10478"/>
    <cellStyle name="Comma 2 16 2 12" xfId="10479"/>
    <cellStyle name="Comma 2 16 2 12 2" xfId="10480"/>
    <cellStyle name="Comma 2 16 2 12 2 2" xfId="10481"/>
    <cellStyle name="Comma 2 16 2 13" xfId="10482"/>
    <cellStyle name="Comma 2 16 2 13 2" xfId="10483"/>
    <cellStyle name="Comma 2 16 2 13 2 2" xfId="10484"/>
    <cellStyle name="Comma 2 16 2 14" xfId="10485"/>
    <cellStyle name="Comma 2 16 2 14 2" xfId="10486"/>
    <cellStyle name="Comma 2 16 2 14 2 2" xfId="10487"/>
    <cellStyle name="Comma 2 16 2 15" xfId="10488"/>
    <cellStyle name="Comma 2 16 2 15 2" xfId="10489"/>
    <cellStyle name="Comma 2 16 2 2" xfId="10490"/>
    <cellStyle name="Comma 2 16 2 2 2" xfId="10491"/>
    <cellStyle name="Comma 2 16 2 2 2 2" xfId="10492"/>
    <cellStyle name="Comma 2 16 2 3" xfId="10493"/>
    <cellStyle name="Comma 2 16 2 3 2" xfId="10494"/>
    <cellStyle name="Comma 2 16 2 3 2 2" xfId="10495"/>
    <cellStyle name="Comma 2 16 2 4" xfId="10496"/>
    <cellStyle name="Comma 2 16 2 4 2" xfId="10497"/>
    <cellStyle name="Comma 2 16 2 4 2 2" xfId="10498"/>
    <cellStyle name="Comma 2 16 2 5" xfId="10499"/>
    <cellStyle name="Comma 2 16 2 5 2" xfId="10500"/>
    <cellStyle name="Comma 2 16 2 5 2 2" xfId="10501"/>
    <cellStyle name="Comma 2 16 2 6" xfId="10502"/>
    <cellStyle name="Comma 2 16 2 6 2" xfId="10503"/>
    <cellStyle name="Comma 2 16 2 6 2 2" xfId="10504"/>
    <cellStyle name="Comma 2 16 2 7" xfId="10505"/>
    <cellStyle name="Comma 2 16 2 7 2" xfId="10506"/>
    <cellStyle name="Comma 2 16 2 7 2 2" xfId="10507"/>
    <cellStyle name="Comma 2 16 2 8" xfId="10508"/>
    <cellStyle name="Comma 2 16 2 8 2" xfId="10509"/>
    <cellStyle name="Comma 2 16 2 8 2 2" xfId="10510"/>
    <cellStyle name="Comma 2 16 2 9" xfId="10511"/>
    <cellStyle name="Comma 2 16 2 9 2" xfId="10512"/>
    <cellStyle name="Comma 2 16 2 9 2 2" xfId="10513"/>
    <cellStyle name="Comma 2 16 20" xfId="10514"/>
    <cellStyle name="Comma 2 16 20 10" xfId="10515"/>
    <cellStyle name="Comma 2 16 20 10 2" xfId="10516"/>
    <cellStyle name="Comma 2 16 20 10 2 2" xfId="10517"/>
    <cellStyle name="Comma 2 16 20 11" xfId="10518"/>
    <cellStyle name="Comma 2 16 20 11 2" xfId="10519"/>
    <cellStyle name="Comma 2 16 20 11 2 2" xfId="10520"/>
    <cellStyle name="Comma 2 16 20 12" xfId="10521"/>
    <cellStyle name="Comma 2 16 20 12 2" xfId="10522"/>
    <cellStyle name="Comma 2 16 20 12 2 2" xfId="10523"/>
    <cellStyle name="Comma 2 16 20 13" xfId="10524"/>
    <cellStyle name="Comma 2 16 20 13 2" xfId="10525"/>
    <cellStyle name="Comma 2 16 20 13 2 2" xfId="10526"/>
    <cellStyle name="Comma 2 16 20 14" xfId="10527"/>
    <cellStyle name="Comma 2 16 20 14 2" xfId="10528"/>
    <cellStyle name="Comma 2 16 20 14 2 2" xfId="10529"/>
    <cellStyle name="Comma 2 16 20 15" xfId="10530"/>
    <cellStyle name="Comma 2 16 20 15 2" xfId="10531"/>
    <cellStyle name="Comma 2 16 20 2" xfId="10532"/>
    <cellStyle name="Comma 2 16 20 2 2" xfId="10533"/>
    <cellStyle name="Comma 2 16 20 2 2 2" xfId="10534"/>
    <cellStyle name="Comma 2 16 20 3" xfId="10535"/>
    <cellStyle name="Comma 2 16 20 3 2" xfId="10536"/>
    <cellStyle name="Comma 2 16 20 3 2 2" xfId="10537"/>
    <cellStyle name="Comma 2 16 20 4" xfId="10538"/>
    <cellStyle name="Comma 2 16 20 4 2" xfId="10539"/>
    <cellStyle name="Comma 2 16 20 4 2 2" xfId="10540"/>
    <cellStyle name="Comma 2 16 20 5" xfId="10541"/>
    <cellStyle name="Comma 2 16 20 5 2" xfId="10542"/>
    <cellStyle name="Comma 2 16 20 5 2 2" xfId="10543"/>
    <cellStyle name="Comma 2 16 20 6" xfId="10544"/>
    <cellStyle name="Comma 2 16 20 6 2" xfId="10545"/>
    <cellStyle name="Comma 2 16 20 6 2 2" xfId="10546"/>
    <cellStyle name="Comma 2 16 20 7" xfId="10547"/>
    <cellStyle name="Comma 2 16 20 7 2" xfId="10548"/>
    <cellStyle name="Comma 2 16 20 7 2 2" xfId="10549"/>
    <cellStyle name="Comma 2 16 20 8" xfId="10550"/>
    <cellStyle name="Comma 2 16 20 8 2" xfId="10551"/>
    <cellStyle name="Comma 2 16 20 8 2 2" xfId="10552"/>
    <cellStyle name="Comma 2 16 20 9" xfId="10553"/>
    <cellStyle name="Comma 2 16 20 9 2" xfId="10554"/>
    <cellStyle name="Comma 2 16 20 9 2 2" xfId="10555"/>
    <cellStyle name="Comma 2 16 21" xfId="10556"/>
    <cellStyle name="Comma 2 16 21 10" xfId="10557"/>
    <cellStyle name="Comma 2 16 21 10 2" xfId="10558"/>
    <cellStyle name="Comma 2 16 21 10 2 2" xfId="10559"/>
    <cellStyle name="Comma 2 16 21 11" xfId="10560"/>
    <cellStyle name="Comma 2 16 21 11 2" xfId="10561"/>
    <cellStyle name="Comma 2 16 21 11 2 2" xfId="10562"/>
    <cellStyle name="Comma 2 16 21 12" xfId="10563"/>
    <cellStyle name="Comma 2 16 21 12 2" xfId="10564"/>
    <cellStyle name="Comma 2 16 21 12 2 2" xfId="10565"/>
    <cellStyle name="Comma 2 16 21 13" xfId="10566"/>
    <cellStyle name="Comma 2 16 21 13 2" xfId="10567"/>
    <cellStyle name="Comma 2 16 21 13 2 2" xfId="10568"/>
    <cellStyle name="Comma 2 16 21 14" xfId="10569"/>
    <cellStyle name="Comma 2 16 21 14 2" xfId="10570"/>
    <cellStyle name="Comma 2 16 21 14 2 2" xfId="10571"/>
    <cellStyle name="Comma 2 16 21 15" xfId="10572"/>
    <cellStyle name="Comma 2 16 21 15 2" xfId="10573"/>
    <cellStyle name="Comma 2 16 21 2" xfId="10574"/>
    <cellStyle name="Comma 2 16 21 2 2" xfId="10575"/>
    <cellStyle name="Comma 2 16 21 2 2 2" xfId="10576"/>
    <cellStyle name="Comma 2 16 21 3" xfId="10577"/>
    <cellStyle name="Comma 2 16 21 3 2" xfId="10578"/>
    <cellStyle name="Comma 2 16 21 3 2 2" xfId="10579"/>
    <cellStyle name="Comma 2 16 21 4" xfId="10580"/>
    <cellStyle name="Comma 2 16 21 4 2" xfId="10581"/>
    <cellStyle name="Comma 2 16 21 4 2 2" xfId="10582"/>
    <cellStyle name="Comma 2 16 21 5" xfId="10583"/>
    <cellStyle name="Comma 2 16 21 5 2" xfId="10584"/>
    <cellStyle name="Comma 2 16 21 5 2 2" xfId="10585"/>
    <cellStyle name="Comma 2 16 21 6" xfId="10586"/>
    <cellStyle name="Comma 2 16 21 6 2" xfId="10587"/>
    <cellStyle name="Comma 2 16 21 6 2 2" xfId="10588"/>
    <cellStyle name="Comma 2 16 21 7" xfId="10589"/>
    <cellStyle name="Comma 2 16 21 7 2" xfId="10590"/>
    <cellStyle name="Comma 2 16 21 7 2 2" xfId="10591"/>
    <cellStyle name="Comma 2 16 21 8" xfId="10592"/>
    <cellStyle name="Comma 2 16 21 8 2" xfId="10593"/>
    <cellStyle name="Comma 2 16 21 8 2 2" xfId="10594"/>
    <cellStyle name="Comma 2 16 21 9" xfId="10595"/>
    <cellStyle name="Comma 2 16 21 9 2" xfId="10596"/>
    <cellStyle name="Comma 2 16 21 9 2 2" xfId="10597"/>
    <cellStyle name="Comma 2 16 22" xfId="10598"/>
    <cellStyle name="Comma 2 16 22 10" xfId="10599"/>
    <cellStyle name="Comma 2 16 22 10 2" xfId="10600"/>
    <cellStyle name="Comma 2 16 22 10 2 2" xfId="10601"/>
    <cellStyle name="Comma 2 16 22 11" xfId="10602"/>
    <cellStyle name="Comma 2 16 22 11 2" xfId="10603"/>
    <cellStyle name="Comma 2 16 22 11 2 2" xfId="10604"/>
    <cellStyle name="Comma 2 16 22 12" xfId="10605"/>
    <cellStyle name="Comma 2 16 22 12 2" xfId="10606"/>
    <cellStyle name="Comma 2 16 22 12 2 2" xfId="10607"/>
    <cellStyle name="Comma 2 16 22 13" xfId="10608"/>
    <cellStyle name="Comma 2 16 22 13 2" xfId="10609"/>
    <cellStyle name="Comma 2 16 22 13 2 2" xfId="10610"/>
    <cellStyle name="Comma 2 16 22 14" xfId="10611"/>
    <cellStyle name="Comma 2 16 22 14 2" xfId="10612"/>
    <cellStyle name="Comma 2 16 22 14 2 2" xfId="10613"/>
    <cellStyle name="Comma 2 16 22 15" xfId="10614"/>
    <cellStyle name="Comma 2 16 22 15 2" xfId="10615"/>
    <cellStyle name="Comma 2 16 22 2" xfId="10616"/>
    <cellStyle name="Comma 2 16 22 2 2" xfId="10617"/>
    <cellStyle name="Comma 2 16 22 2 2 2" xfId="10618"/>
    <cellStyle name="Comma 2 16 22 3" xfId="10619"/>
    <cellStyle name="Comma 2 16 22 3 2" xfId="10620"/>
    <cellStyle name="Comma 2 16 22 3 2 2" xfId="10621"/>
    <cellStyle name="Comma 2 16 22 4" xfId="10622"/>
    <cellStyle name="Comma 2 16 22 4 2" xfId="10623"/>
    <cellStyle name="Comma 2 16 22 4 2 2" xfId="10624"/>
    <cellStyle name="Comma 2 16 22 5" xfId="10625"/>
    <cellStyle name="Comma 2 16 22 5 2" xfId="10626"/>
    <cellStyle name="Comma 2 16 22 5 2 2" xfId="10627"/>
    <cellStyle name="Comma 2 16 22 6" xfId="10628"/>
    <cellStyle name="Comma 2 16 22 6 2" xfId="10629"/>
    <cellStyle name="Comma 2 16 22 6 2 2" xfId="10630"/>
    <cellStyle name="Comma 2 16 22 7" xfId="10631"/>
    <cellStyle name="Comma 2 16 22 7 2" xfId="10632"/>
    <cellStyle name="Comma 2 16 22 7 2 2" xfId="10633"/>
    <cellStyle name="Comma 2 16 22 8" xfId="10634"/>
    <cellStyle name="Comma 2 16 22 8 2" xfId="10635"/>
    <cellStyle name="Comma 2 16 22 8 2 2" xfId="10636"/>
    <cellStyle name="Comma 2 16 22 9" xfId="10637"/>
    <cellStyle name="Comma 2 16 22 9 2" xfId="10638"/>
    <cellStyle name="Comma 2 16 22 9 2 2" xfId="10639"/>
    <cellStyle name="Comma 2 16 23" xfId="10640"/>
    <cellStyle name="Comma 2 16 23 10" xfId="10641"/>
    <cellStyle name="Comma 2 16 23 10 2" xfId="10642"/>
    <cellStyle name="Comma 2 16 23 10 2 2" xfId="10643"/>
    <cellStyle name="Comma 2 16 23 11" xfId="10644"/>
    <cellStyle name="Comma 2 16 23 11 2" xfId="10645"/>
    <cellStyle name="Comma 2 16 23 11 2 2" xfId="10646"/>
    <cellStyle name="Comma 2 16 23 12" xfId="10647"/>
    <cellStyle name="Comma 2 16 23 12 2" xfId="10648"/>
    <cellStyle name="Comma 2 16 23 12 2 2" xfId="10649"/>
    <cellStyle name="Comma 2 16 23 13" xfId="10650"/>
    <cellStyle name="Comma 2 16 23 13 2" xfId="10651"/>
    <cellStyle name="Comma 2 16 23 13 2 2" xfId="10652"/>
    <cellStyle name="Comma 2 16 23 14" xfId="10653"/>
    <cellStyle name="Comma 2 16 23 14 2" xfId="10654"/>
    <cellStyle name="Comma 2 16 23 14 2 2" xfId="10655"/>
    <cellStyle name="Comma 2 16 23 15" xfId="10656"/>
    <cellStyle name="Comma 2 16 23 15 2" xfId="10657"/>
    <cellStyle name="Comma 2 16 23 2" xfId="10658"/>
    <cellStyle name="Comma 2 16 23 2 2" xfId="10659"/>
    <cellStyle name="Comma 2 16 23 2 2 2" xfId="10660"/>
    <cellStyle name="Comma 2 16 23 3" xfId="10661"/>
    <cellStyle name="Comma 2 16 23 3 2" xfId="10662"/>
    <cellStyle name="Comma 2 16 23 3 2 2" xfId="10663"/>
    <cellStyle name="Comma 2 16 23 4" xfId="10664"/>
    <cellStyle name="Comma 2 16 23 4 2" xfId="10665"/>
    <cellStyle name="Comma 2 16 23 4 2 2" xfId="10666"/>
    <cellStyle name="Comma 2 16 23 5" xfId="10667"/>
    <cellStyle name="Comma 2 16 23 5 2" xfId="10668"/>
    <cellStyle name="Comma 2 16 23 5 2 2" xfId="10669"/>
    <cellStyle name="Comma 2 16 23 6" xfId="10670"/>
    <cellStyle name="Comma 2 16 23 6 2" xfId="10671"/>
    <cellStyle name="Comma 2 16 23 6 2 2" xfId="10672"/>
    <cellStyle name="Comma 2 16 23 7" xfId="10673"/>
    <cellStyle name="Comma 2 16 23 7 2" xfId="10674"/>
    <cellStyle name="Comma 2 16 23 7 2 2" xfId="10675"/>
    <cellStyle name="Comma 2 16 23 8" xfId="10676"/>
    <cellStyle name="Comma 2 16 23 8 2" xfId="10677"/>
    <cellStyle name="Comma 2 16 23 8 2 2" xfId="10678"/>
    <cellStyle name="Comma 2 16 23 9" xfId="10679"/>
    <cellStyle name="Comma 2 16 23 9 2" xfId="10680"/>
    <cellStyle name="Comma 2 16 23 9 2 2" xfId="10681"/>
    <cellStyle name="Comma 2 16 24" xfId="10682"/>
    <cellStyle name="Comma 2 16 24 2" xfId="10683"/>
    <cellStyle name="Comma 2 16 24 2 2" xfId="10684"/>
    <cellStyle name="Comma 2 16 25" xfId="10685"/>
    <cellStyle name="Comma 2 16 25 2" xfId="10686"/>
    <cellStyle name="Comma 2 16 25 2 2" xfId="10687"/>
    <cellStyle name="Comma 2 16 26" xfId="10688"/>
    <cellStyle name="Comma 2 16 26 2" xfId="10689"/>
    <cellStyle name="Comma 2 16 26 2 2" xfId="10690"/>
    <cellStyle name="Comma 2 16 27" xfId="10691"/>
    <cellStyle name="Comma 2 16 27 2" xfId="10692"/>
    <cellStyle name="Comma 2 16 27 2 2" xfId="10693"/>
    <cellStyle name="Comma 2 16 28" xfId="10694"/>
    <cellStyle name="Comma 2 16 28 2" xfId="10695"/>
    <cellStyle name="Comma 2 16 28 2 2" xfId="10696"/>
    <cellStyle name="Comma 2 16 29" xfId="10697"/>
    <cellStyle name="Comma 2 16 29 2" xfId="10698"/>
    <cellStyle name="Comma 2 16 29 2 2" xfId="10699"/>
    <cellStyle name="Comma 2 16 3" xfId="10700"/>
    <cellStyle name="Comma 2 16 3 10" xfId="10701"/>
    <cellStyle name="Comma 2 16 3 10 2" xfId="10702"/>
    <cellStyle name="Comma 2 16 3 10 2 2" xfId="10703"/>
    <cellStyle name="Comma 2 16 3 11" xfId="10704"/>
    <cellStyle name="Comma 2 16 3 11 2" xfId="10705"/>
    <cellStyle name="Comma 2 16 3 11 2 2" xfId="10706"/>
    <cellStyle name="Comma 2 16 3 12" xfId="10707"/>
    <cellStyle name="Comma 2 16 3 12 2" xfId="10708"/>
    <cellStyle name="Comma 2 16 3 12 2 2" xfId="10709"/>
    <cellStyle name="Comma 2 16 3 13" xfId="10710"/>
    <cellStyle name="Comma 2 16 3 13 2" xfId="10711"/>
    <cellStyle name="Comma 2 16 3 13 2 2" xfId="10712"/>
    <cellStyle name="Comma 2 16 3 14" xfId="10713"/>
    <cellStyle name="Comma 2 16 3 14 2" xfId="10714"/>
    <cellStyle name="Comma 2 16 3 14 2 2" xfId="10715"/>
    <cellStyle name="Comma 2 16 3 15" xfId="10716"/>
    <cellStyle name="Comma 2 16 3 15 2" xfId="10717"/>
    <cellStyle name="Comma 2 16 3 2" xfId="10718"/>
    <cellStyle name="Comma 2 16 3 2 2" xfId="10719"/>
    <cellStyle name="Comma 2 16 3 2 2 2" xfId="10720"/>
    <cellStyle name="Comma 2 16 3 3" xfId="10721"/>
    <cellStyle name="Comma 2 16 3 3 2" xfId="10722"/>
    <cellStyle name="Comma 2 16 3 3 2 2" xfId="10723"/>
    <cellStyle name="Comma 2 16 3 4" xfId="10724"/>
    <cellStyle name="Comma 2 16 3 4 2" xfId="10725"/>
    <cellStyle name="Comma 2 16 3 4 2 2" xfId="10726"/>
    <cellStyle name="Comma 2 16 3 5" xfId="10727"/>
    <cellStyle name="Comma 2 16 3 5 2" xfId="10728"/>
    <cellStyle name="Comma 2 16 3 5 2 2" xfId="10729"/>
    <cellStyle name="Comma 2 16 3 6" xfId="10730"/>
    <cellStyle name="Comma 2 16 3 6 2" xfId="10731"/>
    <cellStyle name="Comma 2 16 3 6 2 2" xfId="10732"/>
    <cellStyle name="Comma 2 16 3 7" xfId="10733"/>
    <cellStyle name="Comma 2 16 3 7 2" xfId="10734"/>
    <cellStyle name="Comma 2 16 3 7 2 2" xfId="10735"/>
    <cellStyle name="Comma 2 16 3 8" xfId="10736"/>
    <cellStyle name="Comma 2 16 3 8 2" xfId="10737"/>
    <cellStyle name="Comma 2 16 3 8 2 2" xfId="10738"/>
    <cellStyle name="Comma 2 16 3 9" xfId="10739"/>
    <cellStyle name="Comma 2 16 3 9 2" xfId="10740"/>
    <cellStyle name="Comma 2 16 3 9 2 2" xfId="10741"/>
    <cellStyle name="Comma 2 16 30" xfId="10742"/>
    <cellStyle name="Comma 2 16 30 2" xfId="10743"/>
    <cellStyle name="Comma 2 16 30 2 2" xfId="10744"/>
    <cellStyle name="Comma 2 16 31" xfId="10745"/>
    <cellStyle name="Comma 2 16 31 2" xfId="10746"/>
    <cellStyle name="Comma 2 16 31 2 2" xfId="10747"/>
    <cellStyle name="Comma 2 16 32" xfId="10748"/>
    <cellStyle name="Comma 2 16 32 2" xfId="10749"/>
    <cellStyle name="Comma 2 16 32 2 2" xfId="10750"/>
    <cellStyle name="Comma 2 16 33" xfId="10751"/>
    <cellStyle name="Comma 2 16 33 2" xfId="10752"/>
    <cellStyle name="Comma 2 16 33 2 2" xfId="10753"/>
    <cellStyle name="Comma 2 16 34" xfId="10754"/>
    <cellStyle name="Comma 2 16 34 2" xfId="10755"/>
    <cellStyle name="Comma 2 16 34 2 2" xfId="10756"/>
    <cellStyle name="Comma 2 16 35" xfId="10757"/>
    <cellStyle name="Comma 2 16 35 2" xfId="10758"/>
    <cellStyle name="Comma 2 16 35 2 2" xfId="10759"/>
    <cellStyle name="Comma 2 16 36" xfId="10760"/>
    <cellStyle name="Comma 2 16 36 2" xfId="10761"/>
    <cellStyle name="Comma 2 16 36 2 2" xfId="10762"/>
    <cellStyle name="Comma 2 16 37" xfId="10763"/>
    <cellStyle name="Comma 2 16 37 2" xfId="10764"/>
    <cellStyle name="Comma 2 16 4" xfId="10765"/>
    <cellStyle name="Comma 2 16 4 10" xfId="10766"/>
    <cellStyle name="Comma 2 16 4 10 2" xfId="10767"/>
    <cellStyle name="Comma 2 16 4 10 2 2" xfId="10768"/>
    <cellStyle name="Comma 2 16 4 11" xfId="10769"/>
    <cellStyle name="Comma 2 16 4 11 2" xfId="10770"/>
    <cellStyle name="Comma 2 16 4 11 2 2" xfId="10771"/>
    <cellStyle name="Comma 2 16 4 12" xfId="10772"/>
    <cellStyle name="Comma 2 16 4 12 2" xfId="10773"/>
    <cellStyle name="Comma 2 16 4 12 2 2" xfId="10774"/>
    <cellStyle name="Comma 2 16 4 13" xfId="10775"/>
    <cellStyle name="Comma 2 16 4 13 2" xfId="10776"/>
    <cellStyle name="Comma 2 16 4 13 2 2" xfId="10777"/>
    <cellStyle name="Comma 2 16 4 14" xfId="10778"/>
    <cellStyle name="Comma 2 16 4 14 2" xfId="10779"/>
    <cellStyle name="Comma 2 16 4 14 2 2" xfId="10780"/>
    <cellStyle name="Comma 2 16 4 15" xfId="10781"/>
    <cellStyle name="Comma 2 16 4 15 2" xfId="10782"/>
    <cellStyle name="Comma 2 16 4 2" xfId="10783"/>
    <cellStyle name="Comma 2 16 4 2 2" xfId="10784"/>
    <cellStyle name="Comma 2 16 4 2 2 2" xfId="10785"/>
    <cellStyle name="Comma 2 16 4 3" xfId="10786"/>
    <cellStyle name="Comma 2 16 4 3 2" xfId="10787"/>
    <cellStyle name="Comma 2 16 4 3 2 2" xfId="10788"/>
    <cellStyle name="Comma 2 16 4 4" xfId="10789"/>
    <cellStyle name="Comma 2 16 4 4 2" xfId="10790"/>
    <cellStyle name="Comma 2 16 4 4 2 2" xfId="10791"/>
    <cellStyle name="Comma 2 16 4 5" xfId="10792"/>
    <cellStyle name="Comma 2 16 4 5 2" xfId="10793"/>
    <cellStyle name="Comma 2 16 4 5 2 2" xfId="10794"/>
    <cellStyle name="Comma 2 16 4 6" xfId="10795"/>
    <cellStyle name="Comma 2 16 4 6 2" xfId="10796"/>
    <cellStyle name="Comma 2 16 4 6 2 2" xfId="10797"/>
    <cellStyle name="Comma 2 16 4 7" xfId="10798"/>
    <cellStyle name="Comma 2 16 4 7 2" xfId="10799"/>
    <cellStyle name="Comma 2 16 4 7 2 2" xfId="10800"/>
    <cellStyle name="Comma 2 16 4 8" xfId="10801"/>
    <cellStyle name="Comma 2 16 4 8 2" xfId="10802"/>
    <cellStyle name="Comma 2 16 4 8 2 2" xfId="10803"/>
    <cellStyle name="Comma 2 16 4 9" xfId="10804"/>
    <cellStyle name="Comma 2 16 4 9 2" xfId="10805"/>
    <cellStyle name="Comma 2 16 4 9 2 2" xfId="10806"/>
    <cellStyle name="Comma 2 16 5" xfId="10807"/>
    <cellStyle name="Comma 2 16 5 10" xfId="10808"/>
    <cellStyle name="Comma 2 16 5 10 2" xfId="10809"/>
    <cellStyle name="Comma 2 16 5 10 2 2" xfId="10810"/>
    <cellStyle name="Comma 2 16 5 11" xfId="10811"/>
    <cellStyle name="Comma 2 16 5 11 2" xfId="10812"/>
    <cellStyle name="Comma 2 16 5 11 2 2" xfId="10813"/>
    <cellStyle name="Comma 2 16 5 12" xfId="10814"/>
    <cellStyle name="Comma 2 16 5 12 2" xfId="10815"/>
    <cellStyle name="Comma 2 16 5 12 2 2" xfId="10816"/>
    <cellStyle name="Comma 2 16 5 13" xfId="10817"/>
    <cellStyle name="Comma 2 16 5 13 2" xfId="10818"/>
    <cellStyle name="Comma 2 16 5 13 2 2" xfId="10819"/>
    <cellStyle name="Comma 2 16 5 14" xfId="10820"/>
    <cellStyle name="Comma 2 16 5 14 2" xfId="10821"/>
    <cellStyle name="Comma 2 16 5 14 2 2" xfId="10822"/>
    <cellStyle name="Comma 2 16 5 15" xfId="10823"/>
    <cellStyle name="Comma 2 16 5 15 2" xfId="10824"/>
    <cellStyle name="Comma 2 16 5 2" xfId="10825"/>
    <cellStyle name="Comma 2 16 5 2 2" xfId="10826"/>
    <cellStyle name="Comma 2 16 5 2 2 2" xfId="10827"/>
    <cellStyle name="Comma 2 16 5 3" xfId="10828"/>
    <cellStyle name="Comma 2 16 5 3 2" xfId="10829"/>
    <cellStyle name="Comma 2 16 5 3 2 2" xfId="10830"/>
    <cellStyle name="Comma 2 16 5 4" xfId="10831"/>
    <cellStyle name="Comma 2 16 5 4 2" xfId="10832"/>
    <cellStyle name="Comma 2 16 5 4 2 2" xfId="10833"/>
    <cellStyle name="Comma 2 16 5 5" xfId="10834"/>
    <cellStyle name="Comma 2 16 5 5 2" xfId="10835"/>
    <cellStyle name="Comma 2 16 5 5 2 2" xfId="10836"/>
    <cellStyle name="Comma 2 16 5 6" xfId="10837"/>
    <cellStyle name="Comma 2 16 5 6 2" xfId="10838"/>
    <cellStyle name="Comma 2 16 5 6 2 2" xfId="10839"/>
    <cellStyle name="Comma 2 16 5 7" xfId="10840"/>
    <cellStyle name="Comma 2 16 5 7 2" xfId="10841"/>
    <cellStyle name="Comma 2 16 5 7 2 2" xfId="10842"/>
    <cellStyle name="Comma 2 16 5 8" xfId="10843"/>
    <cellStyle name="Comma 2 16 5 8 2" xfId="10844"/>
    <cellStyle name="Comma 2 16 5 8 2 2" xfId="10845"/>
    <cellStyle name="Comma 2 16 5 9" xfId="10846"/>
    <cellStyle name="Comma 2 16 5 9 2" xfId="10847"/>
    <cellStyle name="Comma 2 16 5 9 2 2" xfId="10848"/>
    <cellStyle name="Comma 2 16 6" xfId="10849"/>
    <cellStyle name="Comma 2 16 6 10" xfId="10850"/>
    <cellStyle name="Comma 2 16 6 10 2" xfId="10851"/>
    <cellStyle name="Comma 2 16 6 10 2 2" xfId="10852"/>
    <cellStyle name="Comma 2 16 6 11" xfId="10853"/>
    <cellStyle name="Comma 2 16 6 11 2" xfId="10854"/>
    <cellStyle name="Comma 2 16 6 11 2 2" xfId="10855"/>
    <cellStyle name="Comma 2 16 6 12" xfId="10856"/>
    <cellStyle name="Comma 2 16 6 12 2" xfId="10857"/>
    <cellStyle name="Comma 2 16 6 12 2 2" xfId="10858"/>
    <cellStyle name="Comma 2 16 6 13" xfId="10859"/>
    <cellStyle name="Comma 2 16 6 13 2" xfId="10860"/>
    <cellStyle name="Comma 2 16 6 13 2 2" xfId="10861"/>
    <cellStyle name="Comma 2 16 6 14" xfId="10862"/>
    <cellStyle name="Comma 2 16 6 14 2" xfId="10863"/>
    <cellStyle name="Comma 2 16 6 14 2 2" xfId="10864"/>
    <cellStyle name="Comma 2 16 6 15" xfId="10865"/>
    <cellStyle name="Comma 2 16 6 15 2" xfId="10866"/>
    <cellStyle name="Comma 2 16 6 2" xfId="10867"/>
    <cellStyle name="Comma 2 16 6 2 2" xfId="10868"/>
    <cellStyle name="Comma 2 16 6 2 2 2" xfId="10869"/>
    <cellStyle name="Comma 2 16 6 3" xfId="10870"/>
    <cellStyle name="Comma 2 16 6 3 2" xfId="10871"/>
    <cellStyle name="Comma 2 16 6 3 2 2" xfId="10872"/>
    <cellStyle name="Comma 2 16 6 4" xfId="10873"/>
    <cellStyle name="Comma 2 16 6 4 2" xfId="10874"/>
    <cellStyle name="Comma 2 16 6 4 2 2" xfId="10875"/>
    <cellStyle name="Comma 2 16 6 5" xfId="10876"/>
    <cellStyle name="Comma 2 16 6 5 2" xfId="10877"/>
    <cellStyle name="Comma 2 16 6 5 2 2" xfId="10878"/>
    <cellStyle name="Comma 2 16 6 6" xfId="10879"/>
    <cellStyle name="Comma 2 16 6 6 2" xfId="10880"/>
    <cellStyle name="Comma 2 16 6 6 2 2" xfId="10881"/>
    <cellStyle name="Comma 2 16 6 7" xfId="10882"/>
    <cellStyle name="Comma 2 16 6 7 2" xfId="10883"/>
    <cellStyle name="Comma 2 16 6 7 2 2" xfId="10884"/>
    <cellStyle name="Comma 2 16 6 8" xfId="10885"/>
    <cellStyle name="Comma 2 16 6 8 2" xfId="10886"/>
    <cellStyle name="Comma 2 16 6 8 2 2" xfId="10887"/>
    <cellStyle name="Comma 2 16 6 9" xfId="10888"/>
    <cellStyle name="Comma 2 16 6 9 2" xfId="10889"/>
    <cellStyle name="Comma 2 16 6 9 2 2" xfId="10890"/>
    <cellStyle name="Comma 2 16 7" xfId="10891"/>
    <cellStyle name="Comma 2 16 7 10" xfId="10892"/>
    <cellStyle name="Comma 2 16 7 10 2" xfId="10893"/>
    <cellStyle name="Comma 2 16 7 10 2 2" xfId="10894"/>
    <cellStyle name="Comma 2 16 7 11" xfId="10895"/>
    <cellStyle name="Comma 2 16 7 11 2" xfId="10896"/>
    <cellStyle name="Comma 2 16 7 11 2 2" xfId="10897"/>
    <cellStyle name="Comma 2 16 7 12" xfId="10898"/>
    <cellStyle name="Comma 2 16 7 12 2" xfId="10899"/>
    <cellStyle name="Comma 2 16 7 12 2 2" xfId="10900"/>
    <cellStyle name="Comma 2 16 7 13" xfId="10901"/>
    <cellStyle name="Comma 2 16 7 13 2" xfId="10902"/>
    <cellStyle name="Comma 2 16 7 13 2 2" xfId="10903"/>
    <cellStyle name="Comma 2 16 7 14" xfId="10904"/>
    <cellStyle name="Comma 2 16 7 14 2" xfId="10905"/>
    <cellStyle name="Comma 2 16 7 14 2 2" xfId="10906"/>
    <cellStyle name="Comma 2 16 7 15" xfId="10907"/>
    <cellStyle name="Comma 2 16 7 15 2" xfId="10908"/>
    <cellStyle name="Comma 2 16 7 2" xfId="10909"/>
    <cellStyle name="Comma 2 16 7 2 2" xfId="10910"/>
    <cellStyle name="Comma 2 16 7 2 2 2" xfId="10911"/>
    <cellStyle name="Comma 2 16 7 3" xfId="10912"/>
    <cellStyle name="Comma 2 16 7 3 2" xfId="10913"/>
    <cellStyle name="Comma 2 16 7 3 2 2" xfId="10914"/>
    <cellStyle name="Comma 2 16 7 4" xfId="10915"/>
    <cellStyle name="Comma 2 16 7 4 2" xfId="10916"/>
    <cellStyle name="Comma 2 16 7 4 2 2" xfId="10917"/>
    <cellStyle name="Comma 2 16 7 5" xfId="10918"/>
    <cellStyle name="Comma 2 16 7 5 2" xfId="10919"/>
    <cellStyle name="Comma 2 16 7 5 2 2" xfId="10920"/>
    <cellStyle name="Comma 2 16 7 6" xfId="10921"/>
    <cellStyle name="Comma 2 16 7 6 2" xfId="10922"/>
    <cellStyle name="Comma 2 16 7 6 2 2" xfId="10923"/>
    <cellStyle name="Comma 2 16 7 7" xfId="10924"/>
    <cellStyle name="Comma 2 16 7 7 2" xfId="10925"/>
    <cellStyle name="Comma 2 16 7 7 2 2" xfId="10926"/>
    <cellStyle name="Comma 2 16 7 8" xfId="10927"/>
    <cellStyle name="Comma 2 16 7 8 2" xfId="10928"/>
    <cellStyle name="Comma 2 16 7 8 2 2" xfId="10929"/>
    <cellStyle name="Comma 2 16 7 9" xfId="10930"/>
    <cellStyle name="Comma 2 16 7 9 2" xfId="10931"/>
    <cellStyle name="Comma 2 16 7 9 2 2" xfId="10932"/>
    <cellStyle name="Comma 2 16 8" xfId="10933"/>
    <cellStyle name="Comma 2 16 8 10" xfId="10934"/>
    <cellStyle name="Comma 2 16 8 10 2" xfId="10935"/>
    <cellStyle name="Comma 2 16 8 10 2 2" xfId="10936"/>
    <cellStyle name="Comma 2 16 8 11" xfId="10937"/>
    <cellStyle name="Comma 2 16 8 11 2" xfId="10938"/>
    <cellStyle name="Comma 2 16 8 11 2 2" xfId="10939"/>
    <cellStyle name="Comma 2 16 8 12" xfId="10940"/>
    <cellStyle name="Comma 2 16 8 12 2" xfId="10941"/>
    <cellStyle name="Comma 2 16 8 12 2 2" xfId="10942"/>
    <cellStyle name="Comma 2 16 8 13" xfId="10943"/>
    <cellStyle name="Comma 2 16 8 13 2" xfId="10944"/>
    <cellStyle name="Comma 2 16 8 13 2 2" xfId="10945"/>
    <cellStyle name="Comma 2 16 8 14" xfId="10946"/>
    <cellStyle name="Comma 2 16 8 14 2" xfId="10947"/>
    <cellStyle name="Comma 2 16 8 14 2 2" xfId="10948"/>
    <cellStyle name="Comma 2 16 8 15" xfId="10949"/>
    <cellStyle name="Comma 2 16 8 15 2" xfId="10950"/>
    <cellStyle name="Comma 2 16 8 2" xfId="10951"/>
    <cellStyle name="Comma 2 16 8 2 2" xfId="10952"/>
    <cellStyle name="Comma 2 16 8 2 2 2" xfId="10953"/>
    <cellStyle name="Comma 2 16 8 3" xfId="10954"/>
    <cellStyle name="Comma 2 16 8 3 2" xfId="10955"/>
    <cellStyle name="Comma 2 16 8 3 2 2" xfId="10956"/>
    <cellStyle name="Comma 2 16 8 4" xfId="10957"/>
    <cellStyle name="Comma 2 16 8 4 2" xfId="10958"/>
    <cellStyle name="Comma 2 16 8 4 2 2" xfId="10959"/>
    <cellStyle name="Comma 2 16 8 5" xfId="10960"/>
    <cellStyle name="Comma 2 16 8 5 2" xfId="10961"/>
    <cellStyle name="Comma 2 16 8 5 2 2" xfId="10962"/>
    <cellStyle name="Comma 2 16 8 6" xfId="10963"/>
    <cellStyle name="Comma 2 16 8 6 2" xfId="10964"/>
    <cellStyle name="Comma 2 16 8 6 2 2" xfId="10965"/>
    <cellStyle name="Comma 2 16 8 7" xfId="10966"/>
    <cellStyle name="Comma 2 16 8 7 2" xfId="10967"/>
    <cellStyle name="Comma 2 16 8 7 2 2" xfId="10968"/>
    <cellStyle name="Comma 2 16 8 8" xfId="10969"/>
    <cellStyle name="Comma 2 16 8 8 2" xfId="10970"/>
    <cellStyle name="Comma 2 16 8 8 2 2" xfId="10971"/>
    <cellStyle name="Comma 2 16 8 9" xfId="10972"/>
    <cellStyle name="Comma 2 16 8 9 2" xfId="10973"/>
    <cellStyle name="Comma 2 16 8 9 2 2" xfId="10974"/>
    <cellStyle name="Comma 2 16 9" xfId="10975"/>
    <cellStyle name="Comma 2 16 9 10" xfId="10976"/>
    <cellStyle name="Comma 2 16 9 10 2" xfId="10977"/>
    <cellStyle name="Comma 2 16 9 10 2 2" xfId="10978"/>
    <cellStyle name="Comma 2 16 9 11" xfId="10979"/>
    <cellStyle name="Comma 2 16 9 11 2" xfId="10980"/>
    <cellStyle name="Comma 2 16 9 11 2 2" xfId="10981"/>
    <cellStyle name="Comma 2 16 9 12" xfId="10982"/>
    <cellStyle name="Comma 2 16 9 12 2" xfId="10983"/>
    <cellStyle name="Comma 2 16 9 12 2 2" xfId="10984"/>
    <cellStyle name="Comma 2 16 9 13" xfId="10985"/>
    <cellStyle name="Comma 2 16 9 13 2" xfId="10986"/>
    <cellStyle name="Comma 2 16 9 13 2 2" xfId="10987"/>
    <cellStyle name="Comma 2 16 9 14" xfId="10988"/>
    <cellStyle name="Comma 2 16 9 14 2" xfId="10989"/>
    <cellStyle name="Comma 2 16 9 14 2 2" xfId="10990"/>
    <cellStyle name="Comma 2 16 9 15" xfId="10991"/>
    <cellStyle name="Comma 2 16 9 15 2" xfId="10992"/>
    <cellStyle name="Comma 2 16 9 2" xfId="10993"/>
    <cellStyle name="Comma 2 16 9 2 2" xfId="10994"/>
    <cellStyle name="Comma 2 16 9 2 2 2" xfId="10995"/>
    <cellStyle name="Comma 2 16 9 3" xfId="10996"/>
    <cellStyle name="Comma 2 16 9 3 2" xfId="10997"/>
    <cellStyle name="Comma 2 16 9 3 2 2" xfId="10998"/>
    <cellStyle name="Comma 2 16 9 4" xfId="10999"/>
    <cellStyle name="Comma 2 16 9 4 2" xfId="11000"/>
    <cellStyle name="Comma 2 16 9 4 2 2" xfId="11001"/>
    <cellStyle name="Comma 2 16 9 5" xfId="11002"/>
    <cellStyle name="Comma 2 16 9 5 2" xfId="11003"/>
    <cellStyle name="Comma 2 16 9 5 2 2" xfId="11004"/>
    <cellStyle name="Comma 2 16 9 6" xfId="11005"/>
    <cellStyle name="Comma 2 16 9 6 2" xfId="11006"/>
    <cellStyle name="Comma 2 16 9 6 2 2" xfId="11007"/>
    <cellStyle name="Comma 2 16 9 7" xfId="11008"/>
    <cellStyle name="Comma 2 16 9 7 2" xfId="11009"/>
    <cellStyle name="Comma 2 16 9 7 2 2" xfId="11010"/>
    <cellStyle name="Comma 2 16 9 8" xfId="11011"/>
    <cellStyle name="Comma 2 16 9 8 2" xfId="11012"/>
    <cellStyle name="Comma 2 16 9 8 2 2" xfId="11013"/>
    <cellStyle name="Comma 2 16 9 9" xfId="11014"/>
    <cellStyle name="Comma 2 16 9 9 2" xfId="11015"/>
    <cellStyle name="Comma 2 16 9 9 2 2" xfId="11016"/>
    <cellStyle name="Comma 2 17" xfId="11017"/>
    <cellStyle name="Comma 2 17 10" xfId="11018"/>
    <cellStyle name="Comma 2 17 10 2" xfId="11019"/>
    <cellStyle name="Comma 2 17 10 2 2" xfId="11020"/>
    <cellStyle name="Comma 2 17 11" xfId="11021"/>
    <cellStyle name="Comma 2 17 11 2" xfId="11022"/>
    <cellStyle name="Comma 2 17 11 2 2" xfId="11023"/>
    <cellStyle name="Comma 2 17 12" xfId="11024"/>
    <cellStyle name="Comma 2 17 12 2" xfId="11025"/>
    <cellStyle name="Comma 2 17 12 2 2" xfId="11026"/>
    <cellStyle name="Comma 2 17 13" xfId="11027"/>
    <cellStyle name="Comma 2 17 13 2" xfId="11028"/>
    <cellStyle name="Comma 2 17 13 2 2" xfId="11029"/>
    <cellStyle name="Comma 2 17 14" xfId="11030"/>
    <cellStyle name="Comma 2 17 14 2" xfId="11031"/>
    <cellStyle name="Comma 2 17 14 2 2" xfId="11032"/>
    <cellStyle name="Comma 2 17 15" xfId="11033"/>
    <cellStyle name="Comma 2 17 15 2" xfId="11034"/>
    <cellStyle name="Comma 2 17 2" xfId="11035"/>
    <cellStyle name="Comma 2 17 2 2" xfId="11036"/>
    <cellStyle name="Comma 2 17 2 2 2" xfId="11037"/>
    <cellStyle name="Comma 2 17 3" xfId="11038"/>
    <cellStyle name="Comma 2 17 3 2" xfId="11039"/>
    <cellStyle name="Comma 2 17 3 2 2" xfId="11040"/>
    <cellStyle name="Comma 2 17 4" xfId="11041"/>
    <cellStyle name="Comma 2 17 4 2" xfId="11042"/>
    <cellStyle name="Comma 2 17 4 2 2" xfId="11043"/>
    <cellStyle name="Comma 2 17 5" xfId="11044"/>
    <cellStyle name="Comma 2 17 5 2" xfId="11045"/>
    <cellStyle name="Comma 2 17 5 2 2" xfId="11046"/>
    <cellStyle name="Comma 2 17 6" xfId="11047"/>
    <cellStyle name="Comma 2 17 6 2" xfId="11048"/>
    <cellStyle name="Comma 2 17 6 2 2" xfId="11049"/>
    <cellStyle name="Comma 2 17 7" xfId="11050"/>
    <cellStyle name="Comma 2 17 7 2" xfId="11051"/>
    <cellStyle name="Comma 2 17 7 2 2" xfId="11052"/>
    <cellStyle name="Comma 2 17 8" xfId="11053"/>
    <cellStyle name="Comma 2 17 8 2" xfId="11054"/>
    <cellStyle name="Comma 2 17 8 2 2" xfId="11055"/>
    <cellStyle name="Comma 2 17 9" xfId="11056"/>
    <cellStyle name="Comma 2 17 9 2" xfId="11057"/>
    <cellStyle name="Comma 2 17 9 2 2" xfId="11058"/>
    <cellStyle name="Comma 2 18" xfId="11059"/>
    <cellStyle name="Comma 2 18 10" xfId="11060"/>
    <cellStyle name="Comma 2 18 10 2" xfId="11061"/>
    <cellStyle name="Comma 2 18 10 2 2" xfId="11062"/>
    <cellStyle name="Comma 2 18 11" xfId="11063"/>
    <cellStyle name="Comma 2 18 11 2" xfId="11064"/>
    <cellStyle name="Comma 2 18 11 2 2" xfId="11065"/>
    <cellStyle name="Comma 2 18 12" xfId="11066"/>
    <cellStyle name="Comma 2 18 12 2" xfId="11067"/>
    <cellStyle name="Comma 2 18 12 2 2" xfId="11068"/>
    <cellStyle name="Comma 2 18 13" xfId="11069"/>
    <cellStyle name="Comma 2 18 13 2" xfId="11070"/>
    <cellStyle name="Comma 2 18 13 2 2" xfId="11071"/>
    <cellStyle name="Comma 2 18 14" xfId="11072"/>
    <cellStyle name="Comma 2 18 14 2" xfId="11073"/>
    <cellStyle name="Comma 2 18 14 2 2" xfId="11074"/>
    <cellStyle name="Comma 2 18 15" xfId="11075"/>
    <cellStyle name="Comma 2 18 15 2" xfId="11076"/>
    <cellStyle name="Comma 2 18 2" xfId="11077"/>
    <cellStyle name="Comma 2 18 2 2" xfId="11078"/>
    <cellStyle name="Comma 2 18 2 2 2" xfId="11079"/>
    <cellStyle name="Comma 2 18 3" xfId="11080"/>
    <cellStyle name="Comma 2 18 3 2" xfId="11081"/>
    <cellStyle name="Comma 2 18 3 2 2" xfId="11082"/>
    <cellStyle name="Comma 2 18 4" xfId="11083"/>
    <cellStyle name="Comma 2 18 4 2" xfId="11084"/>
    <cellStyle name="Comma 2 18 4 2 2" xfId="11085"/>
    <cellStyle name="Comma 2 18 5" xfId="11086"/>
    <cellStyle name="Comma 2 18 5 2" xfId="11087"/>
    <cellStyle name="Comma 2 18 5 2 2" xfId="11088"/>
    <cellStyle name="Comma 2 18 6" xfId="11089"/>
    <cellStyle name="Comma 2 18 6 2" xfId="11090"/>
    <cellStyle name="Comma 2 18 6 2 2" xfId="11091"/>
    <cellStyle name="Comma 2 18 7" xfId="11092"/>
    <cellStyle name="Comma 2 18 7 2" xfId="11093"/>
    <cellStyle name="Comma 2 18 7 2 2" xfId="11094"/>
    <cellStyle name="Comma 2 18 8" xfId="11095"/>
    <cellStyle name="Comma 2 18 8 2" xfId="11096"/>
    <cellStyle name="Comma 2 18 8 2 2" xfId="11097"/>
    <cellStyle name="Comma 2 18 9" xfId="11098"/>
    <cellStyle name="Comma 2 18 9 2" xfId="11099"/>
    <cellStyle name="Comma 2 18 9 2 2" xfId="11100"/>
    <cellStyle name="Comma 2 19" xfId="11101"/>
    <cellStyle name="Comma 2 19 10" xfId="11102"/>
    <cellStyle name="Comma 2 19 10 2" xfId="11103"/>
    <cellStyle name="Comma 2 19 10 2 2" xfId="11104"/>
    <cellStyle name="Comma 2 19 11" xfId="11105"/>
    <cellStyle name="Comma 2 19 11 2" xfId="11106"/>
    <cellStyle name="Comma 2 19 11 2 2" xfId="11107"/>
    <cellStyle name="Comma 2 19 12" xfId="11108"/>
    <cellStyle name="Comma 2 19 12 2" xfId="11109"/>
    <cellStyle name="Comma 2 19 12 2 2" xfId="11110"/>
    <cellStyle name="Comma 2 19 13" xfId="11111"/>
    <cellStyle name="Comma 2 19 13 2" xfId="11112"/>
    <cellStyle name="Comma 2 19 13 2 2" xfId="11113"/>
    <cellStyle name="Comma 2 19 14" xfId="11114"/>
    <cellStyle name="Comma 2 19 14 2" xfId="11115"/>
    <cellStyle name="Comma 2 19 14 2 2" xfId="11116"/>
    <cellStyle name="Comma 2 19 15" xfId="11117"/>
    <cellStyle name="Comma 2 19 15 2" xfId="11118"/>
    <cellStyle name="Comma 2 19 2" xfId="11119"/>
    <cellStyle name="Comma 2 19 2 2" xfId="11120"/>
    <cellStyle name="Comma 2 19 2 2 2" xfId="11121"/>
    <cellStyle name="Comma 2 19 3" xfId="11122"/>
    <cellStyle name="Comma 2 19 3 2" xfId="11123"/>
    <cellStyle name="Comma 2 19 3 2 2" xfId="11124"/>
    <cellStyle name="Comma 2 19 4" xfId="11125"/>
    <cellStyle name="Comma 2 19 4 2" xfId="11126"/>
    <cellStyle name="Comma 2 19 4 2 2" xfId="11127"/>
    <cellStyle name="Comma 2 19 5" xfId="11128"/>
    <cellStyle name="Comma 2 19 5 2" xfId="11129"/>
    <cellStyle name="Comma 2 19 5 2 2" xfId="11130"/>
    <cellStyle name="Comma 2 19 6" xfId="11131"/>
    <cellStyle name="Comma 2 19 6 2" xfId="11132"/>
    <cellStyle name="Comma 2 19 6 2 2" xfId="11133"/>
    <cellStyle name="Comma 2 19 7" xfId="11134"/>
    <cellStyle name="Comma 2 19 7 2" xfId="11135"/>
    <cellStyle name="Comma 2 19 7 2 2" xfId="11136"/>
    <cellStyle name="Comma 2 19 8" xfId="11137"/>
    <cellStyle name="Comma 2 19 8 2" xfId="11138"/>
    <cellStyle name="Comma 2 19 8 2 2" xfId="11139"/>
    <cellStyle name="Comma 2 19 9" xfId="11140"/>
    <cellStyle name="Comma 2 19 9 2" xfId="11141"/>
    <cellStyle name="Comma 2 19 9 2 2" xfId="11142"/>
    <cellStyle name="Comma 2 2" xfId="11143"/>
    <cellStyle name="Comma 2 2 10" xfId="11144"/>
    <cellStyle name="Comma 2 2 10 10" xfId="11145"/>
    <cellStyle name="Comma 2 2 10 10 2" xfId="11146"/>
    <cellStyle name="Comma 2 2 10 10 2 2" xfId="11147"/>
    <cellStyle name="Comma 2 2 10 11" xfId="11148"/>
    <cellStyle name="Comma 2 2 10 11 2" xfId="11149"/>
    <cellStyle name="Comma 2 2 10 11 2 2" xfId="11150"/>
    <cellStyle name="Comma 2 2 10 12" xfId="11151"/>
    <cellStyle name="Comma 2 2 10 12 2" xfId="11152"/>
    <cellStyle name="Comma 2 2 10 12 2 2" xfId="11153"/>
    <cellStyle name="Comma 2 2 10 13" xfId="11154"/>
    <cellStyle name="Comma 2 2 10 13 2" xfId="11155"/>
    <cellStyle name="Comma 2 2 10 13 2 2" xfId="11156"/>
    <cellStyle name="Comma 2 2 10 14" xfId="11157"/>
    <cellStyle name="Comma 2 2 10 14 2" xfId="11158"/>
    <cellStyle name="Comma 2 2 10 14 2 2" xfId="11159"/>
    <cellStyle name="Comma 2 2 10 15" xfId="11160"/>
    <cellStyle name="Comma 2 2 10 15 2" xfId="11161"/>
    <cellStyle name="Comma 2 2 10 2" xfId="11162"/>
    <cellStyle name="Comma 2 2 10 2 2" xfId="11163"/>
    <cellStyle name="Comma 2 2 10 2 2 2" xfId="11164"/>
    <cellStyle name="Comma 2 2 10 3" xfId="11165"/>
    <cellStyle name="Comma 2 2 10 3 2" xfId="11166"/>
    <cellStyle name="Comma 2 2 10 3 2 2" xfId="11167"/>
    <cellStyle name="Comma 2 2 10 4" xfId="11168"/>
    <cellStyle name="Comma 2 2 10 4 2" xfId="11169"/>
    <cellStyle name="Comma 2 2 10 4 2 2" xfId="11170"/>
    <cellStyle name="Comma 2 2 10 5" xfId="11171"/>
    <cellStyle name="Comma 2 2 10 5 2" xfId="11172"/>
    <cellStyle name="Comma 2 2 10 5 2 2" xfId="11173"/>
    <cellStyle name="Comma 2 2 10 6" xfId="11174"/>
    <cellStyle name="Comma 2 2 10 6 2" xfId="11175"/>
    <cellStyle name="Comma 2 2 10 6 2 2" xfId="11176"/>
    <cellStyle name="Comma 2 2 10 7" xfId="11177"/>
    <cellStyle name="Comma 2 2 10 7 2" xfId="11178"/>
    <cellStyle name="Comma 2 2 10 7 2 2" xfId="11179"/>
    <cellStyle name="Comma 2 2 10 8" xfId="11180"/>
    <cellStyle name="Comma 2 2 10 8 2" xfId="11181"/>
    <cellStyle name="Comma 2 2 10 8 2 2" xfId="11182"/>
    <cellStyle name="Comma 2 2 10 9" xfId="11183"/>
    <cellStyle name="Comma 2 2 10 9 2" xfId="11184"/>
    <cellStyle name="Comma 2 2 10 9 2 2" xfId="11185"/>
    <cellStyle name="Comma 2 2 11" xfId="11186"/>
    <cellStyle name="Comma 2 2 11 10" xfId="11187"/>
    <cellStyle name="Comma 2 2 11 10 2" xfId="11188"/>
    <cellStyle name="Comma 2 2 11 10 2 2" xfId="11189"/>
    <cellStyle name="Comma 2 2 11 11" xfId="11190"/>
    <cellStyle name="Comma 2 2 11 11 2" xfId="11191"/>
    <cellStyle name="Comma 2 2 11 11 2 2" xfId="11192"/>
    <cellStyle name="Comma 2 2 11 12" xfId="11193"/>
    <cellStyle name="Comma 2 2 11 12 2" xfId="11194"/>
    <cellStyle name="Comma 2 2 11 12 2 2" xfId="11195"/>
    <cellStyle name="Comma 2 2 11 13" xfId="11196"/>
    <cellStyle name="Comma 2 2 11 13 2" xfId="11197"/>
    <cellStyle name="Comma 2 2 11 13 2 2" xfId="11198"/>
    <cellStyle name="Comma 2 2 11 14" xfId="11199"/>
    <cellStyle name="Comma 2 2 11 14 2" xfId="11200"/>
    <cellStyle name="Comma 2 2 11 14 2 2" xfId="11201"/>
    <cellStyle name="Comma 2 2 11 15" xfId="11202"/>
    <cellStyle name="Comma 2 2 11 15 2" xfId="11203"/>
    <cellStyle name="Comma 2 2 11 2" xfId="11204"/>
    <cellStyle name="Comma 2 2 11 2 2" xfId="11205"/>
    <cellStyle name="Comma 2 2 11 2 2 2" xfId="11206"/>
    <cellStyle name="Comma 2 2 11 2 2 2 2" xfId="11207"/>
    <cellStyle name="Comma 2 2 11 3" xfId="11208"/>
    <cellStyle name="Comma 2 2 11 3 2" xfId="11209"/>
    <cellStyle name="Comma 2 2 11 3 2 2" xfId="11210"/>
    <cellStyle name="Comma 2 2 11 4" xfId="11211"/>
    <cellStyle name="Comma 2 2 11 4 2" xfId="11212"/>
    <cellStyle name="Comma 2 2 11 4 2 2" xfId="11213"/>
    <cellStyle name="Comma 2 2 11 5" xfId="11214"/>
    <cellStyle name="Comma 2 2 11 5 2" xfId="11215"/>
    <cellStyle name="Comma 2 2 11 5 2 2" xfId="11216"/>
    <cellStyle name="Comma 2 2 11 6" xfId="11217"/>
    <cellStyle name="Comma 2 2 11 6 2" xfId="11218"/>
    <cellStyle name="Comma 2 2 11 6 2 2" xfId="11219"/>
    <cellStyle name="Comma 2 2 11 7" xfId="11220"/>
    <cellStyle name="Comma 2 2 11 7 2" xfId="11221"/>
    <cellStyle name="Comma 2 2 11 7 2 2" xfId="11222"/>
    <cellStyle name="Comma 2 2 11 8" xfId="11223"/>
    <cellStyle name="Comma 2 2 11 8 2" xfId="11224"/>
    <cellStyle name="Comma 2 2 11 8 2 2" xfId="11225"/>
    <cellStyle name="Comma 2 2 11 9" xfId="11226"/>
    <cellStyle name="Comma 2 2 11 9 2" xfId="11227"/>
    <cellStyle name="Comma 2 2 11 9 2 2" xfId="11228"/>
    <cellStyle name="Comma 2 2 12" xfId="11229"/>
    <cellStyle name="Comma 2 2 12 10" xfId="11230"/>
    <cellStyle name="Comma 2 2 12 10 2" xfId="11231"/>
    <cellStyle name="Comma 2 2 12 10 2 2" xfId="11232"/>
    <cellStyle name="Comma 2 2 12 11" xfId="11233"/>
    <cellStyle name="Comma 2 2 12 11 2" xfId="11234"/>
    <cellStyle name="Comma 2 2 12 11 2 2" xfId="11235"/>
    <cellStyle name="Comma 2 2 12 12" xfId="11236"/>
    <cellStyle name="Comma 2 2 12 12 2" xfId="11237"/>
    <cellStyle name="Comma 2 2 12 12 2 2" xfId="11238"/>
    <cellStyle name="Comma 2 2 12 13" xfId="11239"/>
    <cellStyle name="Comma 2 2 12 13 2" xfId="11240"/>
    <cellStyle name="Comma 2 2 12 13 2 2" xfId="11241"/>
    <cellStyle name="Comma 2 2 12 14" xfId="11242"/>
    <cellStyle name="Comma 2 2 12 14 2" xfId="11243"/>
    <cellStyle name="Comma 2 2 12 14 2 2" xfId="11244"/>
    <cellStyle name="Comma 2 2 12 15" xfId="11245"/>
    <cellStyle name="Comma 2 2 12 15 2" xfId="11246"/>
    <cellStyle name="Comma 2 2 12 2" xfId="11247"/>
    <cellStyle name="Comma 2 2 12 2 2" xfId="11248"/>
    <cellStyle name="Comma 2 2 12 2 2 2" xfId="11249"/>
    <cellStyle name="Comma 2 2 12 3" xfId="11250"/>
    <cellStyle name="Comma 2 2 12 3 2" xfId="11251"/>
    <cellStyle name="Comma 2 2 12 3 2 2" xfId="11252"/>
    <cellStyle name="Comma 2 2 12 4" xfId="11253"/>
    <cellStyle name="Comma 2 2 12 4 2" xfId="11254"/>
    <cellStyle name="Comma 2 2 12 4 2 2" xfId="11255"/>
    <cellStyle name="Comma 2 2 12 5" xfId="11256"/>
    <cellStyle name="Comma 2 2 12 5 2" xfId="11257"/>
    <cellStyle name="Comma 2 2 12 5 2 2" xfId="11258"/>
    <cellStyle name="Comma 2 2 12 6" xfId="11259"/>
    <cellStyle name="Comma 2 2 12 6 2" xfId="11260"/>
    <cellStyle name="Comma 2 2 12 6 2 2" xfId="11261"/>
    <cellStyle name="Comma 2 2 12 7" xfId="11262"/>
    <cellStyle name="Comma 2 2 12 7 2" xfId="11263"/>
    <cellStyle name="Comma 2 2 12 7 2 2" xfId="11264"/>
    <cellStyle name="Comma 2 2 12 8" xfId="11265"/>
    <cellStyle name="Comma 2 2 12 8 2" xfId="11266"/>
    <cellStyle name="Comma 2 2 12 8 2 2" xfId="11267"/>
    <cellStyle name="Comma 2 2 12 9" xfId="11268"/>
    <cellStyle name="Comma 2 2 12 9 2" xfId="11269"/>
    <cellStyle name="Comma 2 2 12 9 2 2" xfId="11270"/>
    <cellStyle name="Comma 2 2 13" xfId="11271"/>
    <cellStyle name="Comma 2 2 13 10" xfId="11272"/>
    <cellStyle name="Comma 2 2 13 10 2" xfId="11273"/>
    <cellStyle name="Comma 2 2 13 10 2 2" xfId="11274"/>
    <cellStyle name="Comma 2 2 13 11" xfId="11275"/>
    <cellStyle name="Comma 2 2 13 11 2" xfId="11276"/>
    <cellStyle name="Comma 2 2 13 11 2 2" xfId="11277"/>
    <cellStyle name="Comma 2 2 13 12" xfId="11278"/>
    <cellStyle name="Comma 2 2 13 12 2" xfId="11279"/>
    <cellStyle name="Comma 2 2 13 12 2 2" xfId="11280"/>
    <cellStyle name="Comma 2 2 13 13" xfId="11281"/>
    <cellStyle name="Comma 2 2 13 13 2" xfId="11282"/>
    <cellStyle name="Comma 2 2 13 13 2 2" xfId="11283"/>
    <cellStyle name="Comma 2 2 13 14" xfId="11284"/>
    <cellStyle name="Comma 2 2 13 14 2" xfId="11285"/>
    <cellStyle name="Comma 2 2 13 14 2 2" xfId="11286"/>
    <cellStyle name="Comma 2 2 13 15" xfId="11287"/>
    <cellStyle name="Comma 2 2 13 15 2" xfId="11288"/>
    <cellStyle name="Comma 2 2 13 2" xfId="11289"/>
    <cellStyle name="Comma 2 2 13 2 2" xfId="11290"/>
    <cellStyle name="Comma 2 2 13 2 2 2" xfId="11291"/>
    <cellStyle name="Comma 2 2 13 3" xfId="11292"/>
    <cellStyle name="Comma 2 2 13 3 2" xfId="11293"/>
    <cellStyle name="Comma 2 2 13 3 2 2" xfId="11294"/>
    <cellStyle name="Comma 2 2 13 4" xfId="11295"/>
    <cellStyle name="Comma 2 2 13 4 2" xfId="11296"/>
    <cellStyle name="Comma 2 2 13 4 2 2" xfId="11297"/>
    <cellStyle name="Comma 2 2 13 5" xfId="11298"/>
    <cellStyle name="Comma 2 2 13 5 2" xfId="11299"/>
    <cellStyle name="Comma 2 2 13 5 2 2" xfId="11300"/>
    <cellStyle name="Comma 2 2 13 6" xfId="11301"/>
    <cellStyle name="Comma 2 2 13 6 2" xfId="11302"/>
    <cellStyle name="Comma 2 2 13 6 2 2" xfId="11303"/>
    <cellStyle name="Comma 2 2 13 7" xfId="11304"/>
    <cellStyle name="Comma 2 2 13 7 2" xfId="11305"/>
    <cellStyle name="Comma 2 2 13 7 2 2" xfId="11306"/>
    <cellStyle name="Comma 2 2 13 8" xfId="11307"/>
    <cellStyle name="Comma 2 2 13 8 2" xfId="11308"/>
    <cellStyle name="Comma 2 2 13 8 2 2" xfId="11309"/>
    <cellStyle name="Comma 2 2 13 9" xfId="11310"/>
    <cellStyle name="Comma 2 2 13 9 2" xfId="11311"/>
    <cellStyle name="Comma 2 2 13 9 2 2" xfId="11312"/>
    <cellStyle name="Comma 2 2 14" xfId="11313"/>
    <cellStyle name="Comma 2 2 14 10" xfId="11314"/>
    <cellStyle name="Comma 2 2 14 10 2" xfId="11315"/>
    <cellStyle name="Comma 2 2 14 10 2 2" xfId="11316"/>
    <cellStyle name="Comma 2 2 14 11" xfId="11317"/>
    <cellStyle name="Comma 2 2 14 11 2" xfId="11318"/>
    <cellStyle name="Comma 2 2 14 11 2 2" xfId="11319"/>
    <cellStyle name="Comma 2 2 14 12" xfId="11320"/>
    <cellStyle name="Comma 2 2 14 12 2" xfId="11321"/>
    <cellStyle name="Comma 2 2 14 12 2 2" xfId="11322"/>
    <cellStyle name="Comma 2 2 14 13" xfId="11323"/>
    <cellStyle name="Comma 2 2 14 13 2" xfId="11324"/>
    <cellStyle name="Comma 2 2 14 13 2 2" xfId="11325"/>
    <cellStyle name="Comma 2 2 14 14" xfId="11326"/>
    <cellStyle name="Comma 2 2 14 14 2" xfId="11327"/>
    <cellStyle name="Comma 2 2 14 14 2 2" xfId="11328"/>
    <cellStyle name="Comma 2 2 14 15" xfId="11329"/>
    <cellStyle name="Comma 2 2 14 15 2" xfId="11330"/>
    <cellStyle name="Comma 2 2 14 2" xfId="11331"/>
    <cellStyle name="Comma 2 2 14 2 2" xfId="11332"/>
    <cellStyle name="Comma 2 2 14 2 2 2" xfId="11333"/>
    <cellStyle name="Comma 2 2 14 3" xfId="11334"/>
    <cellStyle name="Comma 2 2 14 3 2" xfId="11335"/>
    <cellStyle name="Comma 2 2 14 3 2 2" xfId="11336"/>
    <cellStyle name="Comma 2 2 14 4" xfId="11337"/>
    <cellStyle name="Comma 2 2 14 4 2" xfId="11338"/>
    <cellStyle name="Comma 2 2 14 4 2 2" xfId="11339"/>
    <cellStyle name="Comma 2 2 14 5" xfId="11340"/>
    <cellStyle name="Comma 2 2 14 5 2" xfId="11341"/>
    <cellStyle name="Comma 2 2 14 5 2 2" xfId="11342"/>
    <cellStyle name="Comma 2 2 14 6" xfId="11343"/>
    <cellStyle name="Comma 2 2 14 6 2" xfId="11344"/>
    <cellStyle name="Comma 2 2 14 6 2 2" xfId="11345"/>
    <cellStyle name="Comma 2 2 14 7" xfId="11346"/>
    <cellStyle name="Comma 2 2 14 7 2" xfId="11347"/>
    <cellStyle name="Comma 2 2 14 7 2 2" xfId="11348"/>
    <cellStyle name="Comma 2 2 14 8" xfId="11349"/>
    <cellStyle name="Comma 2 2 14 8 2" xfId="11350"/>
    <cellStyle name="Comma 2 2 14 8 2 2" xfId="11351"/>
    <cellStyle name="Comma 2 2 14 9" xfId="11352"/>
    <cellStyle name="Comma 2 2 14 9 2" xfId="11353"/>
    <cellStyle name="Comma 2 2 14 9 2 2" xfId="11354"/>
    <cellStyle name="Comma 2 2 15" xfId="11355"/>
    <cellStyle name="Comma 2 2 15 10" xfId="11356"/>
    <cellStyle name="Comma 2 2 15 10 2" xfId="11357"/>
    <cellStyle name="Comma 2 2 15 10 2 2" xfId="11358"/>
    <cellStyle name="Comma 2 2 15 11" xfId="11359"/>
    <cellStyle name="Comma 2 2 15 11 2" xfId="11360"/>
    <cellStyle name="Comma 2 2 15 11 2 2" xfId="11361"/>
    <cellStyle name="Comma 2 2 15 12" xfId="11362"/>
    <cellStyle name="Comma 2 2 15 12 2" xfId="11363"/>
    <cellStyle name="Comma 2 2 15 12 2 2" xfId="11364"/>
    <cellStyle name="Comma 2 2 15 13" xfId="11365"/>
    <cellStyle name="Comma 2 2 15 13 2" xfId="11366"/>
    <cellStyle name="Comma 2 2 15 13 2 2" xfId="11367"/>
    <cellStyle name="Comma 2 2 15 14" xfId="11368"/>
    <cellStyle name="Comma 2 2 15 14 2" xfId="11369"/>
    <cellStyle name="Comma 2 2 15 14 2 2" xfId="11370"/>
    <cellStyle name="Comma 2 2 15 15" xfId="11371"/>
    <cellStyle name="Comma 2 2 15 15 2" xfId="11372"/>
    <cellStyle name="Comma 2 2 15 2" xfId="11373"/>
    <cellStyle name="Comma 2 2 15 2 2" xfId="11374"/>
    <cellStyle name="Comma 2 2 15 2 2 2" xfId="11375"/>
    <cellStyle name="Comma 2 2 15 3" xfId="11376"/>
    <cellStyle name="Comma 2 2 15 3 2" xfId="11377"/>
    <cellStyle name="Comma 2 2 15 3 2 2" xfId="11378"/>
    <cellStyle name="Comma 2 2 15 4" xfId="11379"/>
    <cellStyle name="Comma 2 2 15 4 2" xfId="11380"/>
    <cellStyle name="Comma 2 2 15 4 2 2" xfId="11381"/>
    <cellStyle name="Comma 2 2 15 5" xfId="11382"/>
    <cellStyle name="Comma 2 2 15 5 2" xfId="11383"/>
    <cellStyle name="Comma 2 2 15 5 2 2" xfId="11384"/>
    <cellStyle name="Comma 2 2 15 6" xfId="11385"/>
    <cellStyle name="Comma 2 2 15 6 2" xfId="11386"/>
    <cellStyle name="Comma 2 2 15 6 2 2" xfId="11387"/>
    <cellStyle name="Comma 2 2 15 7" xfId="11388"/>
    <cellStyle name="Comma 2 2 15 7 2" xfId="11389"/>
    <cellStyle name="Comma 2 2 15 7 2 2" xfId="11390"/>
    <cellStyle name="Comma 2 2 15 8" xfId="11391"/>
    <cellStyle name="Comma 2 2 15 8 2" xfId="11392"/>
    <cellStyle name="Comma 2 2 15 8 2 2" xfId="11393"/>
    <cellStyle name="Comma 2 2 15 9" xfId="11394"/>
    <cellStyle name="Comma 2 2 15 9 2" xfId="11395"/>
    <cellStyle name="Comma 2 2 15 9 2 2" xfId="11396"/>
    <cellStyle name="Comma 2 2 16" xfId="11397"/>
    <cellStyle name="Comma 2 2 16 10" xfId="11398"/>
    <cellStyle name="Comma 2 2 16 10 2" xfId="11399"/>
    <cellStyle name="Comma 2 2 16 10 2 2" xfId="11400"/>
    <cellStyle name="Comma 2 2 16 11" xfId="11401"/>
    <cellStyle name="Comma 2 2 16 11 2" xfId="11402"/>
    <cellStyle name="Comma 2 2 16 11 2 2" xfId="11403"/>
    <cellStyle name="Comma 2 2 16 12" xfId="11404"/>
    <cellStyle name="Comma 2 2 16 12 2" xfId="11405"/>
    <cellStyle name="Comma 2 2 16 12 2 2" xfId="11406"/>
    <cellStyle name="Comma 2 2 16 13" xfId="11407"/>
    <cellStyle name="Comma 2 2 16 13 2" xfId="11408"/>
    <cellStyle name="Comma 2 2 16 13 2 2" xfId="11409"/>
    <cellStyle name="Comma 2 2 16 14" xfId="11410"/>
    <cellStyle name="Comma 2 2 16 14 2" xfId="11411"/>
    <cellStyle name="Comma 2 2 16 14 2 2" xfId="11412"/>
    <cellStyle name="Comma 2 2 16 15" xfId="11413"/>
    <cellStyle name="Comma 2 2 16 15 2" xfId="11414"/>
    <cellStyle name="Comma 2 2 16 2" xfId="11415"/>
    <cellStyle name="Comma 2 2 16 2 2" xfId="11416"/>
    <cellStyle name="Comma 2 2 16 2 2 2" xfId="11417"/>
    <cellStyle name="Comma 2 2 16 3" xfId="11418"/>
    <cellStyle name="Comma 2 2 16 3 2" xfId="11419"/>
    <cellStyle name="Comma 2 2 16 3 2 2" xfId="11420"/>
    <cellStyle name="Comma 2 2 16 4" xfId="11421"/>
    <cellStyle name="Comma 2 2 16 4 2" xfId="11422"/>
    <cellStyle name="Comma 2 2 16 4 2 2" xfId="11423"/>
    <cellStyle name="Comma 2 2 16 5" xfId="11424"/>
    <cellStyle name="Comma 2 2 16 5 2" xfId="11425"/>
    <cellStyle name="Comma 2 2 16 5 2 2" xfId="11426"/>
    <cellStyle name="Comma 2 2 16 6" xfId="11427"/>
    <cellStyle name="Comma 2 2 16 6 2" xfId="11428"/>
    <cellStyle name="Comma 2 2 16 6 2 2" xfId="11429"/>
    <cellStyle name="Comma 2 2 16 7" xfId="11430"/>
    <cellStyle name="Comma 2 2 16 7 2" xfId="11431"/>
    <cellStyle name="Comma 2 2 16 7 2 2" xfId="11432"/>
    <cellStyle name="Comma 2 2 16 8" xfId="11433"/>
    <cellStyle name="Comma 2 2 16 8 2" xfId="11434"/>
    <cellStyle name="Comma 2 2 16 8 2 2" xfId="11435"/>
    <cellStyle name="Comma 2 2 16 9" xfId="11436"/>
    <cellStyle name="Comma 2 2 16 9 2" xfId="11437"/>
    <cellStyle name="Comma 2 2 16 9 2 2" xfId="11438"/>
    <cellStyle name="Comma 2 2 17" xfId="11439"/>
    <cellStyle name="Comma 2 2 17 10" xfId="11440"/>
    <cellStyle name="Comma 2 2 17 10 2" xfId="11441"/>
    <cellStyle name="Comma 2 2 17 10 2 2" xfId="11442"/>
    <cellStyle name="Comma 2 2 17 11" xfId="11443"/>
    <cellStyle name="Comma 2 2 17 11 2" xfId="11444"/>
    <cellStyle name="Comma 2 2 17 11 2 2" xfId="11445"/>
    <cellStyle name="Comma 2 2 17 12" xfId="11446"/>
    <cellStyle name="Comma 2 2 17 12 2" xfId="11447"/>
    <cellStyle name="Comma 2 2 17 12 2 2" xfId="11448"/>
    <cellStyle name="Comma 2 2 17 13" xfId="11449"/>
    <cellStyle name="Comma 2 2 17 13 2" xfId="11450"/>
    <cellStyle name="Comma 2 2 17 13 2 2" xfId="11451"/>
    <cellStyle name="Comma 2 2 17 14" xfId="11452"/>
    <cellStyle name="Comma 2 2 17 14 2" xfId="11453"/>
    <cellStyle name="Comma 2 2 17 14 2 2" xfId="11454"/>
    <cellStyle name="Comma 2 2 17 15" xfId="11455"/>
    <cellStyle name="Comma 2 2 17 15 2" xfId="11456"/>
    <cellStyle name="Comma 2 2 17 2" xfId="11457"/>
    <cellStyle name="Comma 2 2 17 2 2" xfId="11458"/>
    <cellStyle name="Comma 2 2 17 2 2 2" xfId="11459"/>
    <cellStyle name="Comma 2 2 17 3" xfId="11460"/>
    <cellStyle name="Comma 2 2 17 3 2" xfId="11461"/>
    <cellStyle name="Comma 2 2 17 3 2 2" xfId="11462"/>
    <cellStyle name="Comma 2 2 17 4" xfId="11463"/>
    <cellStyle name="Comma 2 2 17 4 2" xfId="11464"/>
    <cellStyle name="Comma 2 2 17 4 2 2" xfId="11465"/>
    <cellStyle name="Comma 2 2 17 5" xfId="11466"/>
    <cellStyle name="Comma 2 2 17 5 2" xfId="11467"/>
    <cellStyle name="Comma 2 2 17 5 2 2" xfId="11468"/>
    <cellStyle name="Comma 2 2 17 6" xfId="11469"/>
    <cellStyle name="Comma 2 2 17 6 2" xfId="11470"/>
    <cellStyle name="Comma 2 2 17 6 2 2" xfId="11471"/>
    <cellStyle name="Comma 2 2 17 7" xfId="11472"/>
    <cellStyle name="Comma 2 2 17 7 2" xfId="11473"/>
    <cellStyle name="Comma 2 2 17 7 2 2" xfId="11474"/>
    <cellStyle name="Comma 2 2 17 8" xfId="11475"/>
    <cellStyle name="Comma 2 2 17 8 2" xfId="11476"/>
    <cellStyle name="Comma 2 2 17 8 2 2" xfId="11477"/>
    <cellStyle name="Comma 2 2 17 9" xfId="11478"/>
    <cellStyle name="Comma 2 2 17 9 2" xfId="11479"/>
    <cellStyle name="Comma 2 2 17 9 2 2" xfId="11480"/>
    <cellStyle name="Comma 2 2 18" xfId="11481"/>
    <cellStyle name="Comma 2 2 18 10" xfId="11482"/>
    <cellStyle name="Comma 2 2 18 10 2" xfId="11483"/>
    <cellStyle name="Comma 2 2 18 10 2 2" xfId="11484"/>
    <cellStyle name="Comma 2 2 18 11" xfId="11485"/>
    <cellStyle name="Comma 2 2 18 11 2" xfId="11486"/>
    <cellStyle name="Comma 2 2 18 11 2 2" xfId="11487"/>
    <cellStyle name="Comma 2 2 18 12" xfId="11488"/>
    <cellStyle name="Comma 2 2 18 12 2" xfId="11489"/>
    <cellStyle name="Comma 2 2 18 12 2 2" xfId="11490"/>
    <cellStyle name="Comma 2 2 18 13" xfId="11491"/>
    <cellStyle name="Comma 2 2 18 13 2" xfId="11492"/>
    <cellStyle name="Comma 2 2 18 13 2 2" xfId="11493"/>
    <cellStyle name="Comma 2 2 18 14" xfId="11494"/>
    <cellStyle name="Comma 2 2 18 14 2" xfId="11495"/>
    <cellStyle name="Comma 2 2 18 14 2 2" xfId="11496"/>
    <cellStyle name="Comma 2 2 18 15" xfId="11497"/>
    <cellStyle name="Comma 2 2 18 15 2" xfId="11498"/>
    <cellStyle name="Comma 2 2 18 2" xfId="11499"/>
    <cellStyle name="Comma 2 2 18 2 2" xfId="11500"/>
    <cellStyle name="Comma 2 2 18 2 2 2" xfId="11501"/>
    <cellStyle name="Comma 2 2 18 3" xfId="11502"/>
    <cellStyle name="Comma 2 2 18 3 2" xfId="11503"/>
    <cellStyle name="Comma 2 2 18 3 2 2" xfId="11504"/>
    <cellStyle name="Comma 2 2 18 4" xfId="11505"/>
    <cellStyle name="Comma 2 2 18 4 2" xfId="11506"/>
    <cellStyle name="Comma 2 2 18 4 2 2" xfId="11507"/>
    <cellStyle name="Comma 2 2 18 5" xfId="11508"/>
    <cellStyle name="Comma 2 2 18 5 2" xfId="11509"/>
    <cellStyle name="Comma 2 2 18 5 2 2" xfId="11510"/>
    <cellStyle name="Comma 2 2 18 6" xfId="11511"/>
    <cellStyle name="Comma 2 2 18 6 2" xfId="11512"/>
    <cellStyle name="Comma 2 2 18 6 2 2" xfId="11513"/>
    <cellStyle name="Comma 2 2 18 7" xfId="11514"/>
    <cellStyle name="Comma 2 2 18 7 2" xfId="11515"/>
    <cellStyle name="Comma 2 2 18 7 2 2" xfId="11516"/>
    <cellStyle name="Comma 2 2 18 8" xfId="11517"/>
    <cellStyle name="Comma 2 2 18 8 2" xfId="11518"/>
    <cellStyle name="Comma 2 2 18 8 2 2" xfId="11519"/>
    <cellStyle name="Comma 2 2 18 9" xfId="11520"/>
    <cellStyle name="Comma 2 2 18 9 2" xfId="11521"/>
    <cellStyle name="Comma 2 2 18 9 2 2" xfId="11522"/>
    <cellStyle name="Comma 2 2 19" xfId="11523"/>
    <cellStyle name="Comma 2 2 19 10" xfId="11524"/>
    <cellStyle name="Comma 2 2 19 10 2" xfId="11525"/>
    <cellStyle name="Comma 2 2 19 10 2 2" xfId="11526"/>
    <cellStyle name="Comma 2 2 19 11" xfId="11527"/>
    <cellStyle name="Comma 2 2 19 11 2" xfId="11528"/>
    <cellStyle name="Comma 2 2 19 11 2 2" xfId="11529"/>
    <cellStyle name="Comma 2 2 19 12" xfId="11530"/>
    <cellStyle name="Comma 2 2 19 12 2" xfId="11531"/>
    <cellStyle name="Comma 2 2 19 12 2 2" xfId="11532"/>
    <cellStyle name="Comma 2 2 19 13" xfId="11533"/>
    <cellStyle name="Comma 2 2 19 13 2" xfId="11534"/>
    <cellStyle name="Comma 2 2 19 13 2 2" xfId="11535"/>
    <cellStyle name="Comma 2 2 19 14" xfId="11536"/>
    <cellStyle name="Comma 2 2 19 14 2" xfId="11537"/>
    <cellStyle name="Comma 2 2 19 14 2 2" xfId="11538"/>
    <cellStyle name="Comma 2 2 19 15" xfId="11539"/>
    <cellStyle name="Comma 2 2 19 15 2" xfId="11540"/>
    <cellStyle name="Comma 2 2 19 2" xfId="11541"/>
    <cellStyle name="Comma 2 2 19 2 2" xfId="11542"/>
    <cellStyle name="Comma 2 2 19 2 2 2" xfId="11543"/>
    <cellStyle name="Comma 2 2 19 3" xfId="11544"/>
    <cellStyle name="Comma 2 2 19 3 2" xfId="11545"/>
    <cellStyle name="Comma 2 2 19 3 2 2" xfId="11546"/>
    <cellStyle name="Comma 2 2 19 4" xfId="11547"/>
    <cellStyle name="Comma 2 2 19 4 2" xfId="11548"/>
    <cellStyle name="Comma 2 2 19 4 2 2" xfId="11549"/>
    <cellStyle name="Comma 2 2 19 5" xfId="11550"/>
    <cellStyle name="Comma 2 2 19 5 2" xfId="11551"/>
    <cellStyle name="Comma 2 2 19 5 2 2" xfId="11552"/>
    <cellStyle name="Comma 2 2 19 6" xfId="11553"/>
    <cellStyle name="Comma 2 2 19 6 2" xfId="11554"/>
    <cellStyle name="Comma 2 2 19 6 2 2" xfId="11555"/>
    <cellStyle name="Comma 2 2 19 7" xfId="11556"/>
    <cellStyle name="Comma 2 2 19 7 2" xfId="11557"/>
    <cellStyle name="Comma 2 2 19 7 2 2" xfId="11558"/>
    <cellStyle name="Comma 2 2 19 8" xfId="11559"/>
    <cellStyle name="Comma 2 2 19 8 2" xfId="11560"/>
    <cellStyle name="Comma 2 2 19 8 2 2" xfId="11561"/>
    <cellStyle name="Comma 2 2 19 9" xfId="11562"/>
    <cellStyle name="Comma 2 2 19 9 2" xfId="11563"/>
    <cellStyle name="Comma 2 2 19 9 2 2" xfId="11564"/>
    <cellStyle name="Comma 2 2 2" xfId="11565"/>
    <cellStyle name="Comma 2 2 2 10" xfId="11566"/>
    <cellStyle name="Comma 2 2 2 11" xfId="11567"/>
    <cellStyle name="Comma 2 2 2 2" xfId="11568"/>
    <cellStyle name="Comma 2 2 2 2 10" xfId="11569"/>
    <cellStyle name="Comma 2 2 2 2 11" xfId="11570"/>
    <cellStyle name="Comma 2 2 2 2 2" xfId="11571"/>
    <cellStyle name="Comma 2 2 2 2 2 2" xfId="11572"/>
    <cellStyle name="Comma 2 2 2 2 2 2 2" xfId="11573"/>
    <cellStyle name="Comma 2 2 2 2 2 2 2 2" xfId="11574"/>
    <cellStyle name="Comma 2 2 2 2 2 2 2 2 2" xfId="11575"/>
    <cellStyle name="Comma 2 2 2 2 2 2 2 2 2 2" xfId="11576"/>
    <cellStyle name="Comma 2 2 2 2 2 2 2 2 2 2 2" xfId="11577"/>
    <cellStyle name="Comma 2 2 2 2 2 2 2 2 2 2 2 2" xfId="11578"/>
    <cellStyle name="Comma 2 2 2 2 2 2 2 2 2 2 3" xfId="11579"/>
    <cellStyle name="Comma 2 2 2 2 2 2 2 2 2 2 4" xfId="11580"/>
    <cellStyle name="Comma 2 2 2 2 2 2 2 2 2 3" xfId="11581"/>
    <cellStyle name="Comma 2 2 2 2 2 2 2 2 2 3 2" xfId="11582"/>
    <cellStyle name="Comma 2 2 2 2 2 2 2 2 2 4" xfId="11583"/>
    <cellStyle name="Comma 2 2 2 2 2 2 2 2 3" xfId="11584"/>
    <cellStyle name="Comma 2 2 2 2 2 2 2 2 4" xfId="11585"/>
    <cellStyle name="Comma 2 2 2 2 2 2 2 2 4 2" xfId="11586"/>
    <cellStyle name="Comma 2 2 2 2 2 2 2 2 5" xfId="11587"/>
    <cellStyle name="Comma 2 2 2 2 2 2 2 2 6" xfId="11588"/>
    <cellStyle name="Comma 2 2 2 2 2 2 2 3" xfId="11589"/>
    <cellStyle name="Comma 2 2 2 2 2 2 2 3 2" xfId="11590"/>
    <cellStyle name="Comma 2 2 2 2 2 2 2 3 2 2" xfId="11591"/>
    <cellStyle name="Comma 2 2 2 2 2 2 2 3 2 2 2" xfId="11592"/>
    <cellStyle name="Comma 2 2 2 2 2 2 2 3 2 3" xfId="11593"/>
    <cellStyle name="Comma 2 2 2 2 2 2 2 3 2 4" xfId="11594"/>
    <cellStyle name="Comma 2 2 2 2 2 2 2 3 3" xfId="11595"/>
    <cellStyle name="Comma 2 2 2 2 2 2 2 3 3 2" xfId="11596"/>
    <cellStyle name="Comma 2 2 2 2 2 2 2 3 4" xfId="11597"/>
    <cellStyle name="Comma 2 2 2 2 2 2 2 4" xfId="11598"/>
    <cellStyle name="Comma 2 2 2 2 2 2 2 4 2" xfId="11599"/>
    <cellStyle name="Comma 2 2 2 2 2 2 2 5" xfId="11600"/>
    <cellStyle name="Comma 2 2 2 2 2 2 2 6" xfId="11601"/>
    <cellStyle name="Comma 2 2 2 2 2 2 3" xfId="11602"/>
    <cellStyle name="Comma 2 2 2 2 2 2 4" xfId="11603"/>
    <cellStyle name="Comma 2 2 2 2 2 2 4 2" xfId="11604"/>
    <cellStyle name="Comma 2 2 2 2 2 2 4 2 2" xfId="11605"/>
    <cellStyle name="Comma 2 2 2 2 2 2 4 2 2 2" xfId="11606"/>
    <cellStyle name="Comma 2 2 2 2 2 2 4 2 3" xfId="11607"/>
    <cellStyle name="Comma 2 2 2 2 2 2 4 2 4" xfId="11608"/>
    <cellStyle name="Comma 2 2 2 2 2 2 4 3" xfId="11609"/>
    <cellStyle name="Comma 2 2 2 2 2 2 4 3 2" xfId="11610"/>
    <cellStyle name="Comma 2 2 2 2 2 2 4 4" xfId="11611"/>
    <cellStyle name="Comma 2 2 2 2 2 2 5" xfId="11612"/>
    <cellStyle name="Comma 2 2 2 2 2 2 6" xfId="11613"/>
    <cellStyle name="Comma 2 2 2 2 2 2 6 2" xfId="11614"/>
    <cellStyle name="Comma 2 2 2 2 2 2 7" xfId="11615"/>
    <cellStyle name="Comma 2 2 2 2 2 2 8" xfId="11616"/>
    <cellStyle name="Comma 2 2 2 2 2 3" xfId="11617"/>
    <cellStyle name="Comma 2 2 2 2 2 3 2" xfId="11618"/>
    <cellStyle name="Comma 2 2 2 2 2 3 2 2" xfId="11619"/>
    <cellStyle name="Comma 2 2 2 2 2 3 2 2 2" xfId="11620"/>
    <cellStyle name="Comma 2 2 2 2 2 3 2 2 2 2" xfId="11621"/>
    <cellStyle name="Comma 2 2 2 2 2 3 2 2 2 2 2" xfId="11622"/>
    <cellStyle name="Comma 2 2 2 2 2 3 2 2 2 3" xfId="11623"/>
    <cellStyle name="Comma 2 2 2 2 2 3 2 2 2 4" xfId="11624"/>
    <cellStyle name="Comma 2 2 2 2 2 3 2 2 3" xfId="11625"/>
    <cellStyle name="Comma 2 2 2 2 2 3 2 2 3 2" xfId="11626"/>
    <cellStyle name="Comma 2 2 2 2 2 3 2 2 4" xfId="11627"/>
    <cellStyle name="Comma 2 2 2 2 2 3 2 3" xfId="11628"/>
    <cellStyle name="Comma 2 2 2 2 2 3 2 4" xfId="11629"/>
    <cellStyle name="Comma 2 2 2 2 2 3 2 4 2" xfId="11630"/>
    <cellStyle name="Comma 2 2 2 2 2 3 2 5" xfId="11631"/>
    <cellStyle name="Comma 2 2 2 2 2 3 2 6" xfId="11632"/>
    <cellStyle name="Comma 2 2 2 2 2 3 3" xfId="11633"/>
    <cellStyle name="Comma 2 2 2 2 2 3 3 2" xfId="11634"/>
    <cellStyle name="Comma 2 2 2 2 2 3 3 2 2" xfId="11635"/>
    <cellStyle name="Comma 2 2 2 2 2 3 3 2 2 2" xfId="11636"/>
    <cellStyle name="Comma 2 2 2 2 2 3 3 2 3" xfId="11637"/>
    <cellStyle name="Comma 2 2 2 2 2 3 3 2 4" xfId="11638"/>
    <cellStyle name="Comma 2 2 2 2 2 3 3 3" xfId="11639"/>
    <cellStyle name="Comma 2 2 2 2 2 3 3 3 2" xfId="11640"/>
    <cellStyle name="Comma 2 2 2 2 2 3 3 4" xfId="11641"/>
    <cellStyle name="Comma 2 2 2 2 2 3 4" xfId="11642"/>
    <cellStyle name="Comma 2 2 2 2 2 3 4 2" xfId="11643"/>
    <cellStyle name="Comma 2 2 2 2 2 3 5" xfId="11644"/>
    <cellStyle name="Comma 2 2 2 2 2 3 6" xfId="11645"/>
    <cellStyle name="Comma 2 2 2 2 2 4" xfId="11646"/>
    <cellStyle name="Comma 2 2 2 2 2 4 2" xfId="11647"/>
    <cellStyle name="Comma 2 2 2 2 2 4 2 2" xfId="11648"/>
    <cellStyle name="Comma 2 2 2 2 2 4 2 2 2" xfId="11649"/>
    <cellStyle name="Comma 2 2 2 2 2 4 2 3" xfId="11650"/>
    <cellStyle name="Comma 2 2 2 2 2 4 2 4" xfId="11651"/>
    <cellStyle name="Comma 2 2 2 2 2 4 3" xfId="11652"/>
    <cellStyle name="Comma 2 2 2 2 2 4 3 2" xfId="11653"/>
    <cellStyle name="Comma 2 2 2 2 2 4 4" xfId="11654"/>
    <cellStyle name="Comma 2 2 2 2 2 5" xfId="11655"/>
    <cellStyle name="Comma 2 2 2 2 2 6" xfId="11656"/>
    <cellStyle name="Comma 2 2 2 2 2 6 2" xfId="11657"/>
    <cellStyle name="Comma 2 2 2 2 2 7" xfId="11658"/>
    <cellStyle name="Comma 2 2 2 2 2 8" xfId="11659"/>
    <cellStyle name="Comma 2 2 2 2 2 9" xfId="11660"/>
    <cellStyle name="Comma 2 2 2 2 3" xfId="11661"/>
    <cellStyle name="Comma 2 2 2 2 4" xfId="11662"/>
    <cellStyle name="Comma 2 2 2 2 4 2" xfId="11663"/>
    <cellStyle name="Comma 2 2 2 2 4 2 2" xfId="11664"/>
    <cellStyle name="Comma 2 2 2 2 4 2 2 2" xfId="11665"/>
    <cellStyle name="Comma 2 2 2 2 4 2 2 2 2" xfId="11666"/>
    <cellStyle name="Comma 2 2 2 2 4 2 2 2 2 2" xfId="11667"/>
    <cellStyle name="Comma 2 2 2 2 4 2 2 2 3" xfId="11668"/>
    <cellStyle name="Comma 2 2 2 2 4 2 2 2 4" xfId="11669"/>
    <cellStyle name="Comma 2 2 2 2 4 2 2 3" xfId="11670"/>
    <cellStyle name="Comma 2 2 2 2 4 2 2 3 2" xfId="11671"/>
    <cellStyle name="Comma 2 2 2 2 4 2 2 4" xfId="11672"/>
    <cellStyle name="Comma 2 2 2 2 4 2 3" xfId="11673"/>
    <cellStyle name="Comma 2 2 2 2 4 2 4" xfId="11674"/>
    <cellStyle name="Comma 2 2 2 2 4 2 4 2" xfId="11675"/>
    <cellStyle name="Comma 2 2 2 2 4 2 5" xfId="11676"/>
    <cellStyle name="Comma 2 2 2 2 4 2 6" xfId="11677"/>
    <cellStyle name="Comma 2 2 2 2 4 3" xfId="11678"/>
    <cellStyle name="Comma 2 2 2 2 4 3 2" xfId="11679"/>
    <cellStyle name="Comma 2 2 2 2 4 3 2 2" xfId="11680"/>
    <cellStyle name="Comma 2 2 2 2 4 3 2 2 2" xfId="11681"/>
    <cellStyle name="Comma 2 2 2 2 4 3 2 3" xfId="11682"/>
    <cellStyle name="Comma 2 2 2 2 4 3 2 4" xfId="11683"/>
    <cellStyle name="Comma 2 2 2 2 4 3 3" xfId="11684"/>
    <cellStyle name="Comma 2 2 2 2 4 3 3 2" xfId="11685"/>
    <cellStyle name="Comma 2 2 2 2 4 3 4" xfId="11686"/>
    <cellStyle name="Comma 2 2 2 2 4 4" xfId="11687"/>
    <cellStyle name="Comma 2 2 2 2 4 4 2" xfId="11688"/>
    <cellStyle name="Comma 2 2 2 2 4 5" xfId="11689"/>
    <cellStyle name="Comma 2 2 2 2 4 6" xfId="11690"/>
    <cellStyle name="Comma 2 2 2 2 5" xfId="11691"/>
    <cellStyle name="Comma 2 2 2 2 6" xfId="11692"/>
    <cellStyle name="Comma 2 2 2 2 6 2" xfId="11693"/>
    <cellStyle name="Comma 2 2 2 2 6 2 2" xfId="11694"/>
    <cellStyle name="Comma 2 2 2 2 6 2 2 2" xfId="11695"/>
    <cellStyle name="Comma 2 2 2 2 6 2 3" xfId="11696"/>
    <cellStyle name="Comma 2 2 2 2 6 2 4" xfId="11697"/>
    <cellStyle name="Comma 2 2 2 2 6 3" xfId="11698"/>
    <cellStyle name="Comma 2 2 2 2 6 3 2" xfId="11699"/>
    <cellStyle name="Comma 2 2 2 2 6 4" xfId="11700"/>
    <cellStyle name="Comma 2 2 2 2 7" xfId="11701"/>
    <cellStyle name="Comma 2 2 2 2 8" xfId="11702"/>
    <cellStyle name="Comma 2 2 2 2 8 2" xfId="11703"/>
    <cellStyle name="Comma 2 2 2 2 9" xfId="11704"/>
    <cellStyle name="Comma 2 2 2 3" xfId="11705"/>
    <cellStyle name="Comma 2 2 2 3 2" xfId="11706"/>
    <cellStyle name="Comma 2 2 2 3 2 2" xfId="11707"/>
    <cellStyle name="Comma 2 2 2 3 2 2 2" xfId="11708"/>
    <cellStyle name="Comma 2 2 2 3 2 2 2 2" xfId="11709"/>
    <cellStyle name="Comma 2 2 2 3 2 2 2 2 2" xfId="11710"/>
    <cellStyle name="Comma 2 2 2 3 2 2 2 2 2 2" xfId="11711"/>
    <cellStyle name="Comma 2 2 2 3 2 2 2 2 2 2 2" xfId="11712"/>
    <cellStyle name="Comma 2 2 2 3 2 2 2 2 2 3" xfId="11713"/>
    <cellStyle name="Comma 2 2 2 3 2 2 2 2 2 4" xfId="11714"/>
    <cellStyle name="Comma 2 2 2 3 2 2 2 2 3" xfId="11715"/>
    <cellStyle name="Comma 2 2 2 3 2 2 2 2 3 2" xfId="11716"/>
    <cellStyle name="Comma 2 2 2 3 2 2 2 2 4" xfId="11717"/>
    <cellStyle name="Comma 2 2 2 3 2 2 2 3" xfId="11718"/>
    <cellStyle name="Comma 2 2 2 3 2 2 2 4" xfId="11719"/>
    <cellStyle name="Comma 2 2 2 3 2 2 2 4 2" xfId="11720"/>
    <cellStyle name="Comma 2 2 2 3 2 2 2 5" xfId="11721"/>
    <cellStyle name="Comma 2 2 2 3 2 2 2 6" xfId="11722"/>
    <cellStyle name="Comma 2 2 2 3 2 2 3" xfId="11723"/>
    <cellStyle name="Comma 2 2 2 3 2 2 3 2" xfId="11724"/>
    <cellStyle name="Comma 2 2 2 3 2 2 3 2 2" xfId="11725"/>
    <cellStyle name="Comma 2 2 2 3 2 2 3 2 2 2" xfId="11726"/>
    <cellStyle name="Comma 2 2 2 3 2 2 3 2 3" xfId="11727"/>
    <cellStyle name="Comma 2 2 2 3 2 2 3 2 4" xfId="11728"/>
    <cellStyle name="Comma 2 2 2 3 2 2 3 3" xfId="11729"/>
    <cellStyle name="Comma 2 2 2 3 2 2 3 3 2" xfId="11730"/>
    <cellStyle name="Comma 2 2 2 3 2 2 3 4" xfId="11731"/>
    <cellStyle name="Comma 2 2 2 3 2 2 4" xfId="11732"/>
    <cellStyle name="Comma 2 2 2 3 2 2 4 2" xfId="11733"/>
    <cellStyle name="Comma 2 2 2 3 2 2 5" xfId="11734"/>
    <cellStyle name="Comma 2 2 2 3 2 2 6" xfId="11735"/>
    <cellStyle name="Comma 2 2 2 3 2 3" xfId="11736"/>
    <cellStyle name="Comma 2 2 2 3 2 4" xfId="11737"/>
    <cellStyle name="Comma 2 2 2 3 2 4 2" xfId="11738"/>
    <cellStyle name="Comma 2 2 2 3 2 4 2 2" xfId="11739"/>
    <cellStyle name="Comma 2 2 2 3 2 4 2 2 2" xfId="11740"/>
    <cellStyle name="Comma 2 2 2 3 2 4 2 3" xfId="11741"/>
    <cellStyle name="Comma 2 2 2 3 2 4 2 4" xfId="11742"/>
    <cellStyle name="Comma 2 2 2 3 2 4 3" xfId="11743"/>
    <cellStyle name="Comma 2 2 2 3 2 4 3 2" xfId="11744"/>
    <cellStyle name="Comma 2 2 2 3 2 4 4" xfId="11745"/>
    <cellStyle name="Comma 2 2 2 3 2 5" xfId="11746"/>
    <cellStyle name="Comma 2 2 2 3 2 6" xfId="11747"/>
    <cellStyle name="Comma 2 2 2 3 2 6 2" xfId="11748"/>
    <cellStyle name="Comma 2 2 2 3 2 7" xfId="11749"/>
    <cellStyle name="Comma 2 2 2 3 2 8" xfId="11750"/>
    <cellStyle name="Comma 2 2 2 3 3" xfId="11751"/>
    <cellStyle name="Comma 2 2 2 3 3 2" xfId="11752"/>
    <cellStyle name="Comma 2 2 2 3 3 2 2" xfId="11753"/>
    <cellStyle name="Comma 2 2 2 3 3 2 2 2" xfId="11754"/>
    <cellStyle name="Comma 2 2 2 3 3 2 2 2 2" xfId="11755"/>
    <cellStyle name="Comma 2 2 2 3 3 2 2 2 2 2" xfId="11756"/>
    <cellStyle name="Comma 2 2 2 3 3 2 2 2 3" xfId="11757"/>
    <cellStyle name="Comma 2 2 2 3 3 2 2 2 4" xfId="11758"/>
    <cellStyle name="Comma 2 2 2 3 3 2 2 3" xfId="11759"/>
    <cellStyle name="Comma 2 2 2 3 3 2 2 3 2" xfId="11760"/>
    <cellStyle name="Comma 2 2 2 3 3 2 2 4" xfId="11761"/>
    <cellStyle name="Comma 2 2 2 3 3 2 3" xfId="11762"/>
    <cellStyle name="Comma 2 2 2 3 3 2 4" xfId="11763"/>
    <cellStyle name="Comma 2 2 2 3 3 2 4 2" xfId="11764"/>
    <cellStyle name="Comma 2 2 2 3 3 2 5" xfId="11765"/>
    <cellStyle name="Comma 2 2 2 3 3 2 6" xfId="11766"/>
    <cellStyle name="Comma 2 2 2 3 3 3" xfId="11767"/>
    <cellStyle name="Comma 2 2 2 3 3 3 2" xfId="11768"/>
    <cellStyle name="Comma 2 2 2 3 3 3 2 2" xfId="11769"/>
    <cellStyle name="Comma 2 2 2 3 3 3 2 2 2" xfId="11770"/>
    <cellStyle name="Comma 2 2 2 3 3 3 2 3" xfId="11771"/>
    <cellStyle name="Comma 2 2 2 3 3 3 2 4" xfId="11772"/>
    <cellStyle name="Comma 2 2 2 3 3 3 3" xfId="11773"/>
    <cellStyle name="Comma 2 2 2 3 3 3 3 2" xfId="11774"/>
    <cellStyle name="Comma 2 2 2 3 3 3 4" xfId="11775"/>
    <cellStyle name="Comma 2 2 2 3 3 4" xfId="11776"/>
    <cellStyle name="Comma 2 2 2 3 3 4 2" xfId="11777"/>
    <cellStyle name="Comma 2 2 2 3 3 5" xfId="11778"/>
    <cellStyle name="Comma 2 2 2 3 3 6" xfId="11779"/>
    <cellStyle name="Comma 2 2 2 3 4" xfId="11780"/>
    <cellStyle name="Comma 2 2 2 3 4 2" xfId="11781"/>
    <cellStyle name="Comma 2 2 2 3 4 2 2" xfId="11782"/>
    <cellStyle name="Comma 2 2 2 3 4 2 2 2" xfId="11783"/>
    <cellStyle name="Comma 2 2 2 3 4 2 3" xfId="11784"/>
    <cellStyle name="Comma 2 2 2 3 4 2 4" xfId="11785"/>
    <cellStyle name="Comma 2 2 2 3 4 3" xfId="11786"/>
    <cellStyle name="Comma 2 2 2 3 4 3 2" xfId="11787"/>
    <cellStyle name="Comma 2 2 2 3 4 4" xfId="11788"/>
    <cellStyle name="Comma 2 2 2 3 5" xfId="11789"/>
    <cellStyle name="Comma 2 2 2 3 6" xfId="11790"/>
    <cellStyle name="Comma 2 2 2 3 6 2" xfId="11791"/>
    <cellStyle name="Comma 2 2 2 3 7" xfId="11792"/>
    <cellStyle name="Comma 2 2 2 3 8" xfId="11793"/>
    <cellStyle name="Comma 2 2 2 4" xfId="11794"/>
    <cellStyle name="Comma 2 2 2 4 2" xfId="11795"/>
    <cellStyle name="Comma 2 2 2 4 2 2" xfId="11796"/>
    <cellStyle name="Comma 2 2 2 4 2 2 2" xfId="11797"/>
    <cellStyle name="Comma 2 2 2 4 2 2 2 2" xfId="11798"/>
    <cellStyle name="Comma 2 2 2 4 2 2 2 2 2" xfId="11799"/>
    <cellStyle name="Comma 2 2 2 4 2 2 2 3" xfId="11800"/>
    <cellStyle name="Comma 2 2 2 4 2 2 2 4" xfId="11801"/>
    <cellStyle name="Comma 2 2 2 4 2 2 3" xfId="11802"/>
    <cellStyle name="Comma 2 2 2 4 2 2 3 2" xfId="11803"/>
    <cellStyle name="Comma 2 2 2 4 2 2 4" xfId="11804"/>
    <cellStyle name="Comma 2 2 2 4 2 3" xfId="11805"/>
    <cellStyle name="Comma 2 2 2 4 2 4" xfId="11806"/>
    <cellStyle name="Comma 2 2 2 4 2 4 2" xfId="11807"/>
    <cellStyle name="Comma 2 2 2 4 2 5" xfId="11808"/>
    <cellStyle name="Comma 2 2 2 4 2 6" xfId="11809"/>
    <cellStyle name="Comma 2 2 2 4 3" xfId="11810"/>
    <cellStyle name="Comma 2 2 2 4 3 2" xfId="11811"/>
    <cellStyle name="Comma 2 2 2 4 3 2 2" xfId="11812"/>
    <cellStyle name="Comma 2 2 2 4 3 2 2 2" xfId="11813"/>
    <cellStyle name="Comma 2 2 2 4 3 2 3" xfId="11814"/>
    <cellStyle name="Comma 2 2 2 4 3 2 4" xfId="11815"/>
    <cellStyle name="Comma 2 2 2 4 3 3" xfId="11816"/>
    <cellStyle name="Comma 2 2 2 4 3 3 2" xfId="11817"/>
    <cellStyle name="Comma 2 2 2 4 3 4" xfId="11818"/>
    <cellStyle name="Comma 2 2 2 4 4" xfId="11819"/>
    <cellStyle name="Comma 2 2 2 4 4 2" xfId="11820"/>
    <cellStyle name="Comma 2 2 2 4 5" xfId="11821"/>
    <cellStyle name="Comma 2 2 2 4 6" xfId="11822"/>
    <cellStyle name="Comma 2 2 2 5" xfId="11823"/>
    <cellStyle name="Comma 2 2 2 6" xfId="11824"/>
    <cellStyle name="Comma 2 2 2 6 2" xfId="11825"/>
    <cellStyle name="Comma 2 2 2 6 2 2" xfId="11826"/>
    <cellStyle name="Comma 2 2 2 6 2 2 2" xfId="11827"/>
    <cellStyle name="Comma 2 2 2 6 2 3" xfId="11828"/>
    <cellStyle name="Comma 2 2 2 6 2 4" xfId="11829"/>
    <cellStyle name="Comma 2 2 2 6 3" xfId="11830"/>
    <cellStyle name="Comma 2 2 2 6 3 2" xfId="11831"/>
    <cellStyle name="Comma 2 2 2 6 4" xfId="11832"/>
    <cellStyle name="Comma 2 2 2 7" xfId="11833"/>
    <cellStyle name="Comma 2 2 2 8" xfId="11834"/>
    <cellStyle name="Comma 2 2 2 8 2" xfId="11835"/>
    <cellStyle name="Comma 2 2 2 9" xfId="11836"/>
    <cellStyle name="Comma 2 2 20" xfId="11837"/>
    <cellStyle name="Comma 2 2 20 10" xfId="11838"/>
    <cellStyle name="Comma 2 2 20 10 2" xfId="11839"/>
    <cellStyle name="Comma 2 2 20 10 2 2" xfId="11840"/>
    <cellStyle name="Comma 2 2 20 11" xfId="11841"/>
    <cellStyle name="Comma 2 2 20 11 2" xfId="11842"/>
    <cellStyle name="Comma 2 2 20 11 2 2" xfId="11843"/>
    <cellStyle name="Comma 2 2 20 12" xfId="11844"/>
    <cellStyle name="Comma 2 2 20 12 2" xfId="11845"/>
    <cellStyle name="Comma 2 2 20 12 2 2" xfId="11846"/>
    <cellStyle name="Comma 2 2 20 13" xfId="11847"/>
    <cellStyle name="Comma 2 2 20 13 2" xfId="11848"/>
    <cellStyle name="Comma 2 2 20 13 2 2" xfId="11849"/>
    <cellStyle name="Comma 2 2 20 14" xfId="11850"/>
    <cellStyle name="Comma 2 2 20 14 2" xfId="11851"/>
    <cellStyle name="Comma 2 2 20 14 2 2" xfId="11852"/>
    <cellStyle name="Comma 2 2 20 15" xfId="11853"/>
    <cellStyle name="Comma 2 2 20 15 2" xfId="11854"/>
    <cellStyle name="Comma 2 2 20 2" xfId="11855"/>
    <cellStyle name="Comma 2 2 20 2 2" xfId="11856"/>
    <cellStyle name="Comma 2 2 20 2 2 2" xfId="11857"/>
    <cellStyle name="Comma 2 2 20 3" xfId="11858"/>
    <cellStyle name="Comma 2 2 20 3 2" xfId="11859"/>
    <cellStyle name="Comma 2 2 20 3 2 2" xfId="11860"/>
    <cellStyle name="Comma 2 2 20 4" xfId="11861"/>
    <cellStyle name="Comma 2 2 20 4 2" xfId="11862"/>
    <cellStyle name="Comma 2 2 20 4 2 2" xfId="11863"/>
    <cellStyle name="Comma 2 2 20 5" xfId="11864"/>
    <cellStyle name="Comma 2 2 20 5 2" xfId="11865"/>
    <cellStyle name="Comma 2 2 20 5 2 2" xfId="11866"/>
    <cellStyle name="Comma 2 2 20 6" xfId="11867"/>
    <cellStyle name="Comma 2 2 20 6 2" xfId="11868"/>
    <cellStyle name="Comma 2 2 20 6 2 2" xfId="11869"/>
    <cellStyle name="Comma 2 2 20 7" xfId="11870"/>
    <cellStyle name="Comma 2 2 20 7 2" xfId="11871"/>
    <cellStyle name="Comma 2 2 20 7 2 2" xfId="11872"/>
    <cellStyle name="Comma 2 2 20 8" xfId="11873"/>
    <cellStyle name="Comma 2 2 20 8 2" xfId="11874"/>
    <cellStyle name="Comma 2 2 20 8 2 2" xfId="11875"/>
    <cellStyle name="Comma 2 2 20 9" xfId="11876"/>
    <cellStyle name="Comma 2 2 20 9 2" xfId="11877"/>
    <cellStyle name="Comma 2 2 20 9 2 2" xfId="11878"/>
    <cellStyle name="Comma 2 2 21" xfId="11879"/>
    <cellStyle name="Comma 2 2 21 10" xfId="11880"/>
    <cellStyle name="Comma 2 2 21 10 2" xfId="11881"/>
    <cellStyle name="Comma 2 2 21 10 2 2" xfId="11882"/>
    <cellStyle name="Comma 2 2 21 11" xfId="11883"/>
    <cellStyle name="Comma 2 2 21 11 2" xfId="11884"/>
    <cellStyle name="Comma 2 2 21 11 2 2" xfId="11885"/>
    <cellStyle name="Comma 2 2 21 12" xfId="11886"/>
    <cellStyle name="Comma 2 2 21 12 2" xfId="11887"/>
    <cellStyle name="Comma 2 2 21 12 2 2" xfId="11888"/>
    <cellStyle name="Comma 2 2 21 13" xfId="11889"/>
    <cellStyle name="Comma 2 2 21 13 2" xfId="11890"/>
    <cellStyle name="Comma 2 2 21 13 2 2" xfId="11891"/>
    <cellStyle name="Comma 2 2 21 14" xfId="11892"/>
    <cellStyle name="Comma 2 2 21 14 2" xfId="11893"/>
    <cellStyle name="Comma 2 2 21 14 2 2" xfId="11894"/>
    <cellStyle name="Comma 2 2 21 15" xfId="11895"/>
    <cellStyle name="Comma 2 2 21 15 2" xfId="11896"/>
    <cellStyle name="Comma 2 2 21 2" xfId="11897"/>
    <cellStyle name="Comma 2 2 21 2 2" xfId="11898"/>
    <cellStyle name="Comma 2 2 21 2 2 2" xfId="11899"/>
    <cellStyle name="Comma 2 2 21 3" xfId="11900"/>
    <cellStyle name="Comma 2 2 21 3 2" xfId="11901"/>
    <cellStyle name="Comma 2 2 21 3 2 2" xfId="11902"/>
    <cellStyle name="Comma 2 2 21 4" xfId="11903"/>
    <cellStyle name="Comma 2 2 21 4 2" xfId="11904"/>
    <cellStyle name="Comma 2 2 21 4 2 2" xfId="11905"/>
    <cellStyle name="Comma 2 2 21 5" xfId="11906"/>
    <cellStyle name="Comma 2 2 21 5 2" xfId="11907"/>
    <cellStyle name="Comma 2 2 21 5 2 2" xfId="11908"/>
    <cellStyle name="Comma 2 2 21 6" xfId="11909"/>
    <cellStyle name="Comma 2 2 21 6 2" xfId="11910"/>
    <cellStyle name="Comma 2 2 21 6 2 2" xfId="11911"/>
    <cellStyle name="Comma 2 2 21 7" xfId="11912"/>
    <cellStyle name="Comma 2 2 21 7 2" xfId="11913"/>
    <cellStyle name="Comma 2 2 21 7 2 2" xfId="11914"/>
    <cellStyle name="Comma 2 2 21 8" xfId="11915"/>
    <cellStyle name="Comma 2 2 21 8 2" xfId="11916"/>
    <cellStyle name="Comma 2 2 21 8 2 2" xfId="11917"/>
    <cellStyle name="Comma 2 2 21 9" xfId="11918"/>
    <cellStyle name="Comma 2 2 21 9 2" xfId="11919"/>
    <cellStyle name="Comma 2 2 21 9 2 2" xfId="11920"/>
    <cellStyle name="Comma 2 2 22" xfId="11921"/>
    <cellStyle name="Comma 2 2 22 10" xfId="11922"/>
    <cellStyle name="Comma 2 2 22 10 2" xfId="11923"/>
    <cellStyle name="Comma 2 2 22 10 2 2" xfId="11924"/>
    <cellStyle name="Comma 2 2 22 11" xfId="11925"/>
    <cellStyle name="Comma 2 2 22 11 2" xfId="11926"/>
    <cellStyle name="Comma 2 2 22 11 2 2" xfId="11927"/>
    <cellStyle name="Comma 2 2 22 12" xfId="11928"/>
    <cellStyle name="Comma 2 2 22 12 2" xfId="11929"/>
    <cellStyle name="Comma 2 2 22 12 2 2" xfId="11930"/>
    <cellStyle name="Comma 2 2 22 13" xfId="11931"/>
    <cellStyle name="Comma 2 2 22 13 2" xfId="11932"/>
    <cellStyle name="Comma 2 2 22 13 2 2" xfId="11933"/>
    <cellStyle name="Comma 2 2 22 14" xfId="11934"/>
    <cellStyle name="Comma 2 2 22 14 2" xfId="11935"/>
    <cellStyle name="Comma 2 2 22 14 2 2" xfId="11936"/>
    <cellStyle name="Comma 2 2 22 15" xfId="11937"/>
    <cellStyle name="Comma 2 2 22 15 2" xfId="11938"/>
    <cellStyle name="Comma 2 2 22 2" xfId="11939"/>
    <cellStyle name="Comma 2 2 22 2 2" xfId="11940"/>
    <cellStyle name="Comma 2 2 22 2 2 2" xfId="11941"/>
    <cellStyle name="Comma 2 2 22 3" xfId="11942"/>
    <cellStyle name="Comma 2 2 22 3 2" xfId="11943"/>
    <cellStyle name="Comma 2 2 22 3 2 2" xfId="11944"/>
    <cellStyle name="Comma 2 2 22 4" xfId="11945"/>
    <cellStyle name="Comma 2 2 22 4 2" xfId="11946"/>
    <cellStyle name="Comma 2 2 22 4 2 2" xfId="11947"/>
    <cellStyle name="Comma 2 2 22 5" xfId="11948"/>
    <cellStyle name="Comma 2 2 22 5 2" xfId="11949"/>
    <cellStyle name="Comma 2 2 22 5 2 2" xfId="11950"/>
    <cellStyle name="Comma 2 2 22 6" xfId="11951"/>
    <cellStyle name="Comma 2 2 22 6 2" xfId="11952"/>
    <cellStyle name="Comma 2 2 22 6 2 2" xfId="11953"/>
    <cellStyle name="Comma 2 2 22 7" xfId="11954"/>
    <cellStyle name="Comma 2 2 22 7 2" xfId="11955"/>
    <cellStyle name="Comma 2 2 22 7 2 2" xfId="11956"/>
    <cellStyle name="Comma 2 2 22 8" xfId="11957"/>
    <cellStyle name="Comma 2 2 22 8 2" xfId="11958"/>
    <cellStyle name="Comma 2 2 22 8 2 2" xfId="11959"/>
    <cellStyle name="Comma 2 2 22 9" xfId="11960"/>
    <cellStyle name="Comma 2 2 22 9 2" xfId="11961"/>
    <cellStyle name="Comma 2 2 22 9 2 2" xfId="11962"/>
    <cellStyle name="Comma 2 2 23" xfId="11963"/>
    <cellStyle name="Comma 2 2 23 10" xfId="11964"/>
    <cellStyle name="Comma 2 2 23 10 2" xfId="11965"/>
    <cellStyle name="Comma 2 2 23 10 2 2" xfId="11966"/>
    <cellStyle name="Comma 2 2 23 11" xfId="11967"/>
    <cellStyle name="Comma 2 2 23 11 2" xfId="11968"/>
    <cellStyle name="Comma 2 2 23 11 2 2" xfId="11969"/>
    <cellStyle name="Comma 2 2 23 12" xfId="11970"/>
    <cellStyle name="Comma 2 2 23 12 2" xfId="11971"/>
    <cellStyle name="Comma 2 2 23 12 2 2" xfId="11972"/>
    <cellStyle name="Comma 2 2 23 13" xfId="11973"/>
    <cellStyle name="Comma 2 2 23 13 2" xfId="11974"/>
    <cellStyle name="Comma 2 2 23 13 2 2" xfId="11975"/>
    <cellStyle name="Comma 2 2 23 14" xfId="11976"/>
    <cellStyle name="Comma 2 2 23 14 2" xfId="11977"/>
    <cellStyle name="Comma 2 2 23 14 2 2" xfId="11978"/>
    <cellStyle name="Comma 2 2 23 15" xfId="11979"/>
    <cellStyle name="Comma 2 2 23 15 2" xfId="11980"/>
    <cellStyle name="Comma 2 2 23 2" xfId="11981"/>
    <cellStyle name="Comma 2 2 23 2 2" xfId="11982"/>
    <cellStyle name="Comma 2 2 23 2 2 2" xfId="11983"/>
    <cellStyle name="Comma 2 2 23 3" xfId="11984"/>
    <cellStyle name="Comma 2 2 23 3 2" xfId="11985"/>
    <cellStyle name="Comma 2 2 23 3 2 2" xfId="11986"/>
    <cellStyle name="Comma 2 2 23 4" xfId="11987"/>
    <cellStyle name="Comma 2 2 23 4 2" xfId="11988"/>
    <cellStyle name="Comma 2 2 23 4 2 2" xfId="11989"/>
    <cellStyle name="Comma 2 2 23 5" xfId="11990"/>
    <cellStyle name="Comma 2 2 23 5 2" xfId="11991"/>
    <cellStyle name="Comma 2 2 23 5 2 2" xfId="11992"/>
    <cellStyle name="Comma 2 2 23 6" xfId="11993"/>
    <cellStyle name="Comma 2 2 23 6 2" xfId="11994"/>
    <cellStyle name="Comma 2 2 23 6 2 2" xfId="11995"/>
    <cellStyle name="Comma 2 2 23 7" xfId="11996"/>
    <cellStyle name="Comma 2 2 23 7 2" xfId="11997"/>
    <cellStyle name="Comma 2 2 23 7 2 2" xfId="11998"/>
    <cellStyle name="Comma 2 2 23 8" xfId="11999"/>
    <cellStyle name="Comma 2 2 23 8 2" xfId="12000"/>
    <cellStyle name="Comma 2 2 23 8 2 2" xfId="12001"/>
    <cellStyle name="Comma 2 2 23 9" xfId="12002"/>
    <cellStyle name="Comma 2 2 23 9 2" xfId="12003"/>
    <cellStyle name="Comma 2 2 23 9 2 2" xfId="12004"/>
    <cellStyle name="Comma 2 2 24" xfId="12005"/>
    <cellStyle name="Comma 2 2 24 10" xfId="12006"/>
    <cellStyle name="Comma 2 2 24 10 2" xfId="12007"/>
    <cellStyle name="Comma 2 2 24 10 2 2" xfId="12008"/>
    <cellStyle name="Comma 2 2 24 11" xfId="12009"/>
    <cellStyle name="Comma 2 2 24 11 2" xfId="12010"/>
    <cellStyle name="Comma 2 2 24 11 2 2" xfId="12011"/>
    <cellStyle name="Comma 2 2 24 12" xfId="12012"/>
    <cellStyle name="Comma 2 2 24 12 2" xfId="12013"/>
    <cellStyle name="Comma 2 2 24 12 2 2" xfId="12014"/>
    <cellStyle name="Comma 2 2 24 13" xfId="12015"/>
    <cellStyle name="Comma 2 2 24 13 2" xfId="12016"/>
    <cellStyle name="Comma 2 2 24 13 2 2" xfId="12017"/>
    <cellStyle name="Comma 2 2 24 14" xfId="12018"/>
    <cellStyle name="Comma 2 2 24 14 2" xfId="12019"/>
    <cellStyle name="Comma 2 2 24 14 2 2" xfId="12020"/>
    <cellStyle name="Comma 2 2 24 15" xfId="12021"/>
    <cellStyle name="Comma 2 2 24 15 2" xfId="12022"/>
    <cellStyle name="Comma 2 2 24 2" xfId="12023"/>
    <cellStyle name="Comma 2 2 24 2 2" xfId="12024"/>
    <cellStyle name="Comma 2 2 24 2 2 2" xfId="12025"/>
    <cellStyle name="Comma 2 2 24 3" xfId="12026"/>
    <cellStyle name="Comma 2 2 24 3 2" xfId="12027"/>
    <cellStyle name="Comma 2 2 24 3 2 2" xfId="12028"/>
    <cellStyle name="Comma 2 2 24 4" xfId="12029"/>
    <cellStyle name="Comma 2 2 24 4 2" xfId="12030"/>
    <cellStyle name="Comma 2 2 24 4 2 2" xfId="12031"/>
    <cellStyle name="Comma 2 2 24 5" xfId="12032"/>
    <cellStyle name="Comma 2 2 24 5 2" xfId="12033"/>
    <cellStyle name="Comma 2 2 24 5 2 2" xfId="12034"/>
    <cellStyle name="Comma 2 2 24 6" xfId="12035"/>
    <cellStyle name="Comma 2 2 24 6 2" xfId="12036"/>
    <cellStyle name="Comma 2 2 24 6 2 2" xfId="12037"/>
    <cellStyle name="Comma 2 2 24 7" xfId="12038"/>
    <cellStyle name="Comma 2 2 24 7 2" xfId="12039"/>
    <cellStyle name="Comma 2 2 24 7 2 2" xfId="12040"/>
    <cellStyle name="Comma 2 2 24 8" xfId="12041"/>
    <cellStyle name="Comma 2 2 24 8 2" xfId="12042"/>
    <cellStyle name="Comma 2 2 24 8 2 2" xfId="12043"/>
    <cellStyle name="Comma 2 2 24 9" xfId="12044"/>
    <cellStyle name="Comma 2 2 24 9 2" xfId="12045"/>
    <cellStyle name="Comma 2 2 24 9 2 2" xfId="12046"/>
    <cellStyle name="Comma 2 2 25" xfId="12047"/>
    <cellStyle name="Comma 2 2 25 10" xfId="12048"/>
    <cellStyle name="Comma 2 2 25 10 2" xfId="12049"/>
    <cellStyle name="Comma 2 2 25 10 2 2" xfId="12050"/>
    <cellStyle name="Comma 2 2 25 11" xfId="12051"/>
    <cellStyle name="Comma 2 2 25 11 2" xfId="12052"/>
    <cellStyle name="Comma 2 2 25 11 2 2" xfId="12053"/>
    <cellStyle name="Comma 2 2 25 12" xfId="12054"/>
    <cellStyle name="Comma 2 2 25 12 2" xfId="12055"/>
    <cellStyle name="Comma 2 2 25 12 2 2" xfId="12056"/>
    <cellStyle name="Comma 2 2 25 13" xfId="12057"/>
    <cellStyle name="Comma 2 2 25 13 2" xfId="12058"/>
    <cellStyle name="Comma 2 2 25 13 2 2" xfId="12059"/>
    <cellStyle name="Comma 2 2 25 14" xfId="12060"/>
    <cellStyle name="Comma 2 2 25 14 2" xfId="12061"/>
    <cellStyle name="Comma 2 2 25 14 2 2" xfId="12062"/>
    <cellStyle name="Comma 2 2 25 15" xfId="12063"/>
    <cellStyle name="Comma 2 2 25 15 2" xfId="12064"/>
    <cellStyle name="Comma 2 2 25 2" xfId="12065"/>
    <cellStyle name="Comma 2 2 25 2 2" xfId="12066"/>
    <cellStyle name="Comma 2 2 25 2 2 2" xfId="12067"/>
    <cellStyle name="Comma 2 2 25 3" xfId="12068"/>
    <cellStyle name="Comma 2 2 25 3 2" xfId="12069"/>
    <cellStyle name="Comma 2 2 25 3 2 2" xfId="12070"/>
    <cellStyle name="Comma 2 2 25 4" xfId="12071"/>
    <cellStyle name="Comma 2 2 25 4 2" xfId="12072"/>
    <cellStyle name="Comma 2 2 25 4 2 2" xfId="12073"/>
    <cellStyle name="Comma 2 2 25 5" xfId="12074"/>
    <cellStyle name="Comma 2 2 25 5 2" xfId="12075"/>
    <cellStyle name="Comma 2 2 25 5 2 2" xfId="12076"/>
    <cellStyle name="Comma 2 2 25 6" xfId="12077"/>
    <cellStyle name="Comma 2 2 25 6 2" xfId="12078"/>
    <cellStyle name="Comma 2 2 25 6 2 2" xfId="12079"/>
    <cellStyle name="Comma 2 2 25 7" xfId="12080"/>
    <cellStyle name="Comma 2 2 25 7 2" xfId="12081"/>
    <cellStyle name="Comma 2 2 25 7 2 2" xfId="12082"/>
    <cellStyle name="Comma 2 2 25 8" xfId="12083"/>
    <cellStyle name="Comma 2 2 25 8 2" xfId="12084"/>
    <cellStyle name="Comma 2 2 25 8 2 2" xfId="12085"/>
    <cellStyle name="Comma 2 2 25 9" xfId="12086"/>
    <cellStyle name="Comma 2 2 25 9 2" xfId="12087"/>
    <cellStyle name="Comma 2 2 25 9 2 2" xfId="12088"/>
    <cellStyle name="Comma 2 2 26" xfId="12089"/>
    <cellStyle name="Comma 2 2 26 2" xfId="12090"/>
    <cellStyle name="Comma 2 2 26 2 2" xfId="12091"/>
    <cellStyle name="Comma 2 2 27" xfId="12092"/>
    <cellStyle name="Comma 2 2 27 2" xfId="12093"/>
    <cellStyle name="Comma 2 2 27 2 2" xfId="12094"/>
    <cellStyle name="Comma 2 2 28" xfId="12095"/>
    <cellStyle name="Comma 2 2 28 2" xfId="12096"/>
    <cellStyle name="Comma 2 2 28 2 2" xfId="12097"/>
    <cellStyle name="Comma 2 2 29" xfId="12098"/>
    <cellStyle name="Comma 2 2 29 2" xfId="12099"/>
    <cellStyle name="Comma 2 2 29 2 2" xfId="12100"/>
    <cellStyle name="Comma 2 2 3" xfId="12101"/>
    <cellStyle name="Comma 2 2 3 2" xfId="12102"/>
    <cellStyle name="Comma 2 2 3 2 2" xfId="12103"/>
    <cellStyle name="Comma 2 2 3 2 2 2" xfId="12104"/>
    <cellStyle name="Comma 2 2 30" xfId="12105"/>
    <cellStyle name="Comma 2 2 30 2" xfId="12106"/>
    <cellStyle name="Comma 2 2 30 2 2" xfId="12107"/>
    <cellStyle name="Comma 2 2 31" xfId="12108"/>
    <cellStyle name="Comma 2 2 31 2" xfId="12109"/>
    <cellStyle name="Comma 2 2 31 2 2" xfId="12110"/>
    <cellStyle name="Comma 2 2 32" xfId="12111"/>
    <cellStyle name="Comma 2 2 32 2" xfId="12112"/>
    <cellStyle name="Comma 2 2 32 2 2" xfId="12113"/>
    <cellStyle name="Comma 2 2 33" xfId="12114"/>
    <cellStyle name="Comma 2 2 33 2" xfId="12115"/>
    <cellStyle name="Comma 2 2 33 2 2" xfId="12116"/>
    <cellStyle name="Comma 2 2 34" xfId="12117"/>
    <cellStyle name="Comma 2 2 34 2" xfId="12118"/>
    <cellStyle name="Comma 2 2 34 2 2" xfId="12119"/>
    <cellStyle name="Comma 2 2 35" xfId="12120"/>
    <cellStyle name="Comma 2 2 35 2" xfId="12121"/>
    <cellStyle name="Comma 2 2 35 2 2" xfId="12122"/>
    <cellStyle name="Comma 2 2 36" xfId="12123"/>
    <cellStyle name="Comma 2 2 36 2" xfId="12124"/>
    <cellStyle name="Comma 2 2 36 2 2" xfId="12125"/>
    <cellStyle name="Comma 2 2 37" xfId="12126"/>
    <cellStyle name="Comma 2 2 37 2" xfId="12127"/>
    <cellStyle name="Comma 2 2 37 2 2" xfId="12128"/>
    <cellStyle name="Comma 2 2 38" xfId="12129"/>
    <cellStyle name="Comma 2 2 38 2" xfId="12130"/>
    <cellStyle name="Comma 2 2 38 2 2" xfId="12131"/>
    <cellStyle name="Comma 2 2 39" xfId="12132"/>
    <cellStyle name="Comma 2 2 39 2" xfId="12133"/>
    <cellStyle name="Comma 2 2 39 2 2" xfId="12134"/>
    <cellStyle name="Comma 2 2 4" xfId="12135"/>
    <cellStyle name="Comma 2 2 4 10" xfId="12136"/>
    <cellStyle name="Comma 2 2 4 10 2" xfId="12137"/>
    <cellStyle name="Comma 2 2 4 10 2 2" xfId="12138"/>
    <cellStyle name="Comma 2 2 4 11" xfId="12139"/>
    <cellStyle name="Comma 2 2 4 11 2" xfId="12140"/>
    <cellStyle name="Comma 2 2 4 11 2 2" xfId="12141"/>
    <cellStyle name="Comma 2 2 4 12" xfId="12142"/>
    <cellStyle name="Comma 2 2 4 12 2" xfId="12143"/>
    <cellStyle name="Comma 2 2 4 12 2 2" xfId="12144"/>
    <cellStyle name="Comma 2 2 4 13" xfId="12145"/>
    <cellStyle name="Comma 2 2 4 13 2" xfId="12146"/>
    <cellStyle name="Comma 2 2 4 13 2 2" xfId="12147"/>
    <cellStyle name="Comma 2 2 4 14" xfId="12148"/>
    <cellStyle name="Comma 2 2 4 14 2" xfId="12149"/>
    <cellStyle name="Comma 2 2 4 14 2 2" xfId="12150"/>
    <cellStyle name="Comma 2 2 4 15" xfId="12151"/>
    <cellStyle name="Comma 2 2 4 15 2" xfId="12152"/>
    <cellStyle name="Comma 2 2 4 2" xfId="12153"/>
    <cellStyle name="Comma 2 2 4 2 2" xfId="12154"/>
    <cellStyle name="Comma 2 2 4 2 2 2" xfId="12155"/>
    <cellStyle name="Comma 2 2 4 3" xfId="12156"/>
    <cellStyle name="Comma 2 2 4 3 2" xfId="12157"/>
    <cellStyle name="Comma 2 2 4 3 2 2" xfId="12158"/>
    <cellStyle name="Comma 2 2 4 4" xfId="12159"/>
    <cellStyle name="Comma 2 2 4 4 2" xfId="12160"/>
    <cellStyle name="Comma 2 2 4 4 2 2" xfId="12161"/>
    <cellStyle name="Comma 2 2 4 5" xfId="12162"/>
    <cellStyle name="Comma 2 2 4 5 2" xfId="12163"/>
    <cellStyle name="Comma 2 2 4 5 2 2" xfId="12164"/>
    <cellStyle name="Comma 2 2 4 6" xfId="12165"/>
    <cellStyle name="Comma 2 2 4 6 2" xfId="12166"/>
    <cellStyle name="Comma 2 2 4 6 2 2" xfId="12167"/>
    <cellStyle name="Comma 2 2 4 7" xfId="12168"/>
    <cellStyle name="Comma 2 2 4 7 2" xfId="12169"/>
    <cellStyle name="Comma 2 2 4 7 2 2" xfId="12170"/>
    <cellStyle name="Comma 2 2 4 8" xfId="12171"/>
    <cellStyle name="Comma 2 2 4 8 2" xfId="12172"/>
    <cellStyle name="Comma 2 2 4 8 2 2" xfId="12173"/>
    <cellStyle name="Comma 2 2 4 9" xfId="12174"/>
    <cellStyle name="Comma 2 2 4 9 2" xfId="12175"/>
    <cellStyle name="Comma 2 2 4 9 2 2" xfId="12176"/>
    <cellStyle name="Comma 2 2 40" xfId="12177"/>
    <cellStyle name="Comma 2 2 40 2" xfId="12178"/>
    <cellStyle name="Comma 2 2 40 2 2" xfId="12179"/>
    <cellStyle name="Comma 2 2 41" xfId="12180"/>
    <cellStyle name="Comma 2 2 41 2" xfId="12181"/>
    <cellStyle name="Comma 2 2 41 2 2" xfId="12182"/>
    <cellStyle name="Comma 2 2 42" xfId="12183"/>
    <cellStyle name="Comma 2 2 42 2" xfId="12184"/>
    <cellStyle name="Comma 2 2 42 2 2" xfId="12185"/>
    <cellStyle name="Comma 2 2 43" xfId="12186"/>
    <cellStyle name="Comma 2 2 43 2" xfId="12187"/>
    <cellStyle name="Comma 2 2 5" xfId="12188"/>
    <cellStyle name="Comma 2 2 5 10" xfId="12189"/>
    <cellStyle name="Comma 2 2 5 10 2" xfId="12190"/>
    <cellStyle name="Comma 2 2 5 10 2 2" xfId="12191"/>
    <cellStyle name="Comma 2 2 5 11" xfId="12192"/>
    <cellStyle name="Comma 2 2 5 11 2" xfId="12193"/>
    <cellStyle name="Comma 2 2 5 11 2 2" xfId="12194"/>
    <cellStyle name="Comma 2 2 5 12" xfId="12195"/>
    <cellStyle name="Comma 2 2 5 12 2" xfId="12196"/>
    <cellStyle name="Comma 2 2 5 12 2 2" xfId="12197"/>
    <cellStyle name="Comma 2 2 5 13" xfId="12198"/>
    <cellStyle name="Comma 2 2 5 13 2" xfId="12199"/>
    <cellStyle name="Comma 2 2 5 13 2 2" xfId="12200"/>
    <cellStyle name="Comma 2 2 5 14" xfId="12201"/>
    <cellStyle name="Comma 2 2 5 14 2" xfId="12202"/>
    <cellStyle name="Comma 2 2 5 14 2 2" xfId="12203"/>
    <cellStyle name="Comma 2 2 5 15" xfId="12204"/>
    <cellStyle name="Comma 2 2 5 15 2" xfId="12205"/>
    <cellStyle name="Comma 2 2 5 2" xfId="12206"/>
    <cellStyle name="Comma 2 2 5 2 2" xfId="12207"/>
    <cellStyle name="Comma 2 2 5 2 2 2" xfId="12208"/>
    <cellStyle name="Comma 2 2 5 2 2 2 2" xfId="12209"/>
    <cellStyle name="Comma 2 2 5 2 2 2 2 2" xfId="12210"/>
    <cellStyle name="Comma 2 2 5 2 2 2 2 2 2" xfId="12211"/>
    <cellStyle name="Comma 2 2 5 2 2 2 2 2 2 2" xfId="12212"/>
    <cellStyle name="Comma 2 2 5 2 2 2 2 2 3" xfId="12213"/>
    <cellStyle name="Comma 2 2 5 2 2 2 2 2 4" xfId="12214"/>
    <cellStyle name="Comma 2 2 5 2 2 2 2 3" xfId="12215"/>
    <cellStyle name="Comma 2 2 5 2 2 2 2 3 2" xfId="12216"/>
    <cellStyle name="Comma 2 2 5 2 2 2 2 4" xfId="12217"/>
    <cellStyle name="Comma 2 2 5 2 2 2 3" xfId="12218"/>
    <cellStyle name="Comma 2 2 5 2 2 2 4" xfId="12219"/>
    <cellStyle name="Comma 2 2 5 2 2 2 4 2" xfId="12220"/>
    <cellStyle name="Comma 2 2 5 2 2 2 5" xfId="12221"/>
    <cellStyle name="Comma 2 2 5 2 2 2 6" xfId="12222"/>
    <cellStyle name="Comma 2 2 5 2 2 2 7" xfId="12223"/>
    <cellStyle name="Comma 2 2 5 2 2 3" xfId="12224"/>
    <cellStyle name="Comma 2 2 5 2 2 3 2" xfId="12225"/>
    <cellStyle name="Comma 2 2 5 2 2 3 2 2" xfId="12226"/>
    <cellStyle name="Comma 2 2 5 2 2 3 2 2 2" xfId="12227"/>
    <cellStyle name="Comma 2 2 5 2 2 3 2 3" xfId="12228"/>
    <cellStyle name="Comma 2 2 5 2 2 3 2 4" xfId="12229"/>
    <cellStyle name="Comma 2 2 5 2 2 3 3" xfId="12230"/>
    <cellStyle name="Comma 2 2 5 2 2 3 3 2" xfId="12231"/>
    <cellStyle name="Comma 2 2 5 2 2 3 4" xfId="12232"/>
    <cellStyle name="Comma 2 2 5 2 2 4" xfId="12233"/>
    <cellStyle name="Comma 2 2 5 2 2 4 2" xfId="12234"/>
    <cellStyle name="Comma 2 2 5 2 2 5" xfId="12235"/>
    <cellStyle name="Comma 2 2 5 2 2 6" xfId="12236"/>
    <cellStyle name="Comma 2 2 5 2 2 7" xfId="12237"/>
    <cellStyle name="Comma 2 2 5 2 3" xfId="12238"/>
    <cellStyle name="Comma 2 2 5 2 4" xfId="12239"/>
    <cellStyle name="Comma 2 2 5 2 4 2" xfId="12240"/>
    <cellStyle name="Comma 2 2 5 2 4 2 2" xfId="12241"/>
    <cellStyle name="Comma 2 2 5 2 4 2 2 2" xfId="12242"/>
    <cellStyle name="Comma 2 2 5 2 4 2 3" xfId="12243"/>
    <cellStyle name="Comma 2 2 5 2 4 2 4" xfId="12244"/>
    <cellStyle name="Comma 2 2 5 2 4 3" xfId="12245"/>
    <cellStyle name="Comma 2 2 5 2 4 3 2" xfId="12246"/>
    <cellStyle name="Comma 2 2 5 2 4 4" xfId="12247"/>
    <cellStyle name="Comma 2 2 5 2 5" xfId="12248"/>
    <cellStyle name="Comma 2 2 5 2 6" xfId="12249"/>
    <cellStyle name="Comma 2 2 5 2 6 2" xfId="12250"/>
    <cellStyle name="Comma 2 2 5 2 7" xfId="12251"/>
    <cellStyle name="Comma 2 2 5 2 8" xfId="12252"/>
    <cellStyle name="Comma 2 2 5 2 9" xfId="12253"/>
    <cellStyle name="Comma 2 2 5 3" xfId="12254"/>
    <cellStyle name="Comma 2 2 5 3 2" xfId="12255"/>
    <cellStyle name="Comma 2 2 5 3 2 2" xfId="12256"/>
    <cellStyle name="Comma 2 2 5 3 2 2 2" xfId="12257"/>
    <cellStyle name="Comma 2 2 5 3 2 2 2 2" xfId="12258"/>
    <cellStyle name="Comma 2 2 5 3 2 2 2 2 2" xfId="12259"/>
    <cellStyle name="Comma 2 2 5 3 2 2 2 3" xfId="12260"/>
    <cellStyle name="Comma 2 2 5 3 2 2 2 4" xfId="12261"/>
    <cellStyle name="Comma 2 2 5 3 2 2 3" xfId="12262"/>
    <cellStyle name="Comma 2 2 5 3 2 2 3 2" xfId="12263"/>
    <cellStyle name="Comma 2 2 5 3 2 2 4" xfId="12264"/>
    <cellStyle name="Comma 2 2 5 3 2 2 5" xfId="12265"/>
    <cellStyle name="Comma 2 2 5 3 2 3" xfId="12266"/>
    <cellStyle name="Comma 2 2 5 3 2 4" xfId="12267"/>
    <cellStyle name="Comma 2 2 5 3 2 4 2" xfId="12268"/>
    <cellStyle name="Comma 2 2 5 3 2 5" xfId="12269"/>
    <cellStyle name="Comma 2 2 5 3 2 6" xfId="12270"/>
    <cellStyle name="Comma 2 2 5 3 2 7" xfId="12271"/>
    <cellStyle name="Comma 2 2 5 3 3" xfId="12272"/>
    <cellStyle name="Comma 2 2 5 3 3 2" xfId="12273"/>
    <cellStyle name="Comma 2 2 5 3 3 2 2" xfId="12274"/>
    <cellStyle name="Comma 2 2 5 3 3 2 2 2" xfId="12275"/>
    <cellStyle name="Comma 2 2 5 3 3 2 3" xfId="12276"/>
    <cellStyle name="Comma 2 2 5 3 3 2 4" xfId="12277"/>
    <cellStyle name="Comma 2 2 5 3 3 3" xfId="12278"/>
    <cellStyle name="Comma 2 2 5 3 3 3 2" xfId="12279"/>
    <cellStyle name="Comma 2 2 5 3 3 4" xfId="12280"/>
    <cellStyle name="Comma 2 2 5 3 4" xfId="12281"/>
    <cellStyle name="Comma 2 2 5 3 4 2" xfId="12282"/>
    <cellStyle name="Comma 2 2 5 3 5" xfId="12283"/>
    <cellStyle name="Comma 2 2 5 3 6" xfId="12284"/>
    <cellStyle name="Comma 2 2 5 3 7" xfId="12285"/>
    <cellStyle name="Comma 2 2 5 4" xfId="12286"/>
    <cellStyle name="Comma 2 2 5 4 2" xfId="12287"/>
    <cellStyle name="Comma 2 2 5 4 2 2" xfId="12288"/>
    <cellStyle name="Comma 2 2 5 4 2 2 2" xfId="12289"/>
    <cellStyle name="Comma 2 2 5 4 2 2 3" xfId="12290"/>
    <cellStyle name="Comma 2 2 5 4 2 3" xfId="12291"/>
    <cellStyle name="Comma 2 2 5 4 2 4" xfId="12292"/>
    <cellStyle name="Comma 2 2 5 4 2 5" xfId="12293"/>
    <cellStyle name="Comma 2 2 5 4 3" xfId="12294"/>
    <cellStyle name="Comma 2 2 5 4 3 2" xfId="12295"/>
    <cellStyle name="Comma 2 2 5 4 4" xfId="12296"/>
    <cellStyle name="Comma 2 2 5 4 5" xfId="12297"/>
    <cellStyle name="Comma 2 2 5 5" xfId="12298"/>
    <cellStyle name="Comma 2 2 5 5 2" xfId="12299"/>
    <cellStyle name="Comma 2 2 5 5 2 2" xfId="12300"/>
    <cellStyle name="Comma 2 2 5 5 2 2 2" xfId="12301"/>
    <cellStyle name="Comma 2 2 5 6" xfId="12302"/>
    <cellStyle name="Comma 2 2 5 6 2" xfId="12303"/>
    <cellStyle name="Comma 2 2 5 6 2 2" xfId="12304"/>
    <cellStyle name="Comma 2 2 5 6 2 2 2" xfId="12305"/>
    <cellStyle name="Comma 2 2 5 6 3" xfId="12306"/>
    <cellStyle name="Comma 2 2 5 7" xfId="12307"/>
    <cellStyle name="Comma 2 2 5 7 2" xfId="12308"/>
    <cellStyle name="Comma 2 2 5 7 2 2" xfId="12309"/>
    <cellStyle name="Comma 2 2 5 7 2 2 2" xfId="12310"/>
    <cellStyle name="Comma 2 2 5 8" xfId="12311"/>
    <cellStyle name="Comma 2 2 5 8 2" xfId="12312"/>
    <cellStyle name="Comma 2 2 5 8 2 2" xfId="12313"/>
    <cellStyle name="Comma 2 2 5 8 2 2 2" xfId="12314"/>
    <cellStyle name="Comma 2 2 5 9" xfId="12315"/>
    <cellStyle name="Comma 2 2 5 9 2" xfId="12316"/>
    <cellStyle name="Comma 2 2 5 9 2 2" xfId="12317"/>
    <cellStyle name="Comma 2 2 6" xfId="12318"/>
    <cellStyle name="Comma 2 2 6 10" xfId="12319"/>
    <cellStyle name="Comma 2 2 6 10 2" xfId="12320"/>
    <cellStyle name="Comma 2 2 6 10 2 2" xfId="12321"/>
    <cellStyle name="Comma 2 2 6 11" xfId="12322"/>
    <cellStyle name="Comma 2 2 6 11 2" xfId="12323"/>
    <cellStyle name="Comma 2 2 6 11 2 2" xfId="12324"/>
    <cellStyle name="Comma 2 2 6 12" xfId="12325"/>
    <cellStyle name="Comma 2 2 6 12 2" xfId="12326"/>
    <cellStyle name="Comma 2 2 6 12 2 2" xfId="12327"/>
    <cellStyle name="Comma 2 2 6 13" xfId="12328"/>
    <cellStyle name="Comma 2 2 6 13 2" xfId="12329"/>
    <cellStyle name="Comma 2 2 6 13 2 2" xfId="12330"/>
    <cellStyle name="Comma 2 2 6 14" xfId="12331"/>
    <cellStyle name="Comma 2 2 6 14 2" xfId="12332"/>
    <cellStyle name="Comma 2 2 6 14 2 2" xfId="12333"/>
    <cellStyle name="Comma 2 2 6 15" xfId="12334"/>
    <cellStyle name="Comma 2 2 6 15 2" xfId="12335"/>
    <cellStyle name="Comma 2 2 6 2" xfId="12336"/>
    <cellStyle name="Comma 2 2 6 2 2" xfId="12337"/>
    <cellStyle name="Comma 2 2 6 2 2 2" xfId="12338"/>
    <cellStyle name="Comma 2 2 6 3" xfId="12339"/>
    <cellStyle name="Comma 2 2 6 3 2" xfId="12340"/>
    <cellStyle name="Comma 2 2 6 3 2 2" xfId="12341"/>
    <cellStyle name="Comma 2 2 6 4" xfId="12342"/>
    <cellStyle name="Comma 2 2 6 4 2" xfId="12343"/>
    <cellStyle name="Comma 2 2 6 4 2 2" xfId="12344"/>
    <cellStyle name="Comma 2 2 6 5" xfId="12345"/>
    <cellStyle name="Comma 2 2 6 5 2" xfId="12346"/>
    <cellStyle name="Comma 2 2 6 5 2 2" xfId="12347"/>
    <cellStyle name="Comma 2 2 6 6" xfId="12348"/>
    <cellStyle name="Comma 2 2 6 6 2" xfId="12349"/>
    <cellStyle name="Comma 2 2 6 6 2 2" xfId="12350"/>
    <cellStyle name="Comma 2 2 6 7" xfId="12351"/>
    <cellStyle name="Comma 2 2 6 7 2" xfId="12352"/>
    <cellStyle name="Comma 2 2 6 7 2 2" xfId="12353"/>
    <cellStyle name="Comma 2 2 6 8" xfId="12354"/>
    <cellStyle name="Comma 2 2 6 8 2" xfId="12355"/>
    <cellStyle name="Comma 2 2 6 8 2 2" xfId="12356"/>
    <cellStyle name="Comma 2 2 6 9" xfId="12357"/>
    <cellStyle name="Comma 2 2 6 9 2" xfId="12358"/>
    <cellStyle name="Comma 2 2 6 9 2 2" xfId="12359"/>
    <cellStyle name="Comma 2 2 7" xfId="12360"/>
    <cellStyle name="Comma 2 2 7 10" xfId="12361"/>
    <cellStyle name="Comma 2 2 7 10 2" xfId="12362"/>
    <cellStyle name="Comma 2 2 7 10 2 2" xfId="12363"/>
    <cellStyle name="Comma 2 2 7 11" xfId="12364"/>
    <cellStyle name="Comma 2 2 7 11 2" xfId="12365"/>
    <cellStyle name="Comma 2 2 7 11 2 2" xfId="12366"/>
    <cellStyle name="Comma 2 2 7 12" xfId="12367"/>
    <cellStyle name="Comma 2 2 7 12 2" xfId="12368"/>
    <cellStyle name="Comma 2 2 7 12 2 2" xfId="12369"/>
    <cellStyle name="Comma 2 2 7 13" xfId="12370"/>
    <cellStyle name="Comma 2 2 7 13 2" xfId="12371"/>
    <cellStyle name="Comma 2 2 7 13 2 2" xfId="12372"/>
    <cellStyle name="Comma 2 2 7 14" xfId="12373"/>
    <cellStyle name="Comma 2 2 7 14 2" xfId="12374"/>
    <cellStyle name="Comma 2 2 7 14 2 2" xfId="12375"/>
    <cellStyle name="Comma 2 2 7 15" xfId="12376"/>
    <cellStyle name="Comma 2 2 7 15 2" xfId="12377"/>
    <cellStyle name="Comma 2 2 7 2" xfId="12378"/>
    <cellStyle name="Comma 2 2 7 2 2" xfId="12379"/>
    <cellStyle name="Comma 2 2 7 2 2 2" xfId="12380"/>
    <cellStyle name="Comma 2 2 7 2 2 2 2" xfId="12381"/>
    <cellStyle name="Comma 2 2 7 2 2 2 2 2" xfId="12382"/>
    <cellStyle name="Comma 2 2 7 2 2 2 3" xfId="12383"/>
    <cellStyle name="Comma 2 2 7 2 2 2 4" xfId="12384"/>
    <cellStyle name="Comma 2 2 7 2 2 2 5" xfId="12385"/>
    <cellStyle name="Comma 2 2 7 2 2 3" xfId="12386"/>
    <cellStyle name="Comma 2 2 7 2 2 3 2" xfId="12387"/>
    <cellStyle name="Comma 2 2 7 2 2 4" xfId="12388"/>
    <cellStyle name="Comma 2 2 7 2 2 5" xfId="12389"/>
    <cellStyle name="Comma 2 2 7 2 3" xfId="12390"/>
    <cellStyle name="Comma 2 2 7 2 4" xfId="12391"/>
    <cellStyle name="Comma 2 2 7 2 4 2" xfId="12392"/>
    <cellStyle name="Comma 2 2 7 2 5" xfId="12393"/>
    <cellStyle name="Comma 2 2 7 2 6" xfId="12394"/>
    <cellStyle name="Comma 2 2 7 2 7" xfId="12395"/>
    <cellStyle name="Comma 2 2 7 3" xfId="12396"/>
    <cellStyle name="Comma 2 2 7 3 2" xfId="12397"/>
    <cellStyle name="Comma 2 2 7 3 2 2" xfId="12398"/>
    <cellStyle name="Comma 2 2 7 3 2 2 2" xfId="12399"/>
    <cellStyle name="Comma 2 2 7 3 2 2 3" xfId="12400"/>
    <cellStyle name="Comma 2 2 7 3 2 3" xfId="12401"/>
    <cellStyle name="Comma 2 2 7 3 2 4" xfId="12402"/>
    <cellStyle name="Comma 2 2 7 3 2 5" xfId="12403"/>
    <cellStyle name="Comma 2 2 7 3 3" xfId="12404"/>
    <cellStyle name="Comma 2 2 7 3 3 2" xfId="12405"/>
    <cellStyle name="Comma 2 2 7 3 4" xfId="12406"/>
    <cellStyle name="Comma 2 2 7 3 5" xfId="12407"/>
    <cellStyle name="Comma 2 2 7 4" xfId="12408"/>
    <cellStyle name="Comma 2 2 7 4 2" xfId="12409"/>
    <cellStyle name="Comma 2 2 7 4 2 2" xfId="12410"/>
    <cellStyle name="Comma 2 2 7 4 2 2 2" xfId="12411"/>
    <cellStyle name="Comma 2 2 7 4 3" xfId="12412"/>
    <cellStyle name="Comma 2 2 7 5" xfId="12413"/>
    <cellStyle name="Comma 2 2 7 5 2" xfId="12414"/>
    <cellStyle name="Comma 2 2 7 5 2 2" xfId="12415"/>
    <cellStyle name="Comma 2 2 7 5 2 2 2" xfId="12416"/>
    <cellStyle name="Comma 2 2 7 6" xfId="12417"/>
    <cellStyle name="Comma 2 2 7 6 2" xfId="12418"/>
    <cellStyle name="Comma 2 2 7 6 2 2" xfId="12419"/>
    <cellStyle name="Comma 2 2 7 6 2 2 2" xfId="12420"/>
    <cellStyle name="Comma 2 2 7 7" xfId="12421"/>
    <cellStyle name="Comma 2 2 7 7 2" xfId="12422"/>
    <cellStyle name="Comma 2 2 7 7 2 2" xfId="12423"/>
    <cellStyle name="Comma 2 2 7 8" xfId="12424"/>
    <cellStyle name="Comma 2 2 7 8 2" xfId="12425"/>
    <cellStyle name="Comma 2 2 7 8 2 2" xfId="12426"/>
    <cellStyle name="Comma 2 2 7 9" xfId="12427"/>
    <cellStyle name="Comma 2 2 7 9 2" xfId="12428"/>
    <cellStyle name="Comma 2 2 7 9 2 2" xfId="12429"/>
    <cellStyle name="Comma 2 2 8" xfId="12430"/>
    <cellStyle name="Comma 2 2 8 10" xfId="12431"/>
    <cellStyle name="Comma 2 2 8 10 2" xfId="12432"/>
    <cellStyle name="Comma 2 2 8 10 2 2" xfId="12433"/>
    <cellStyle name="Comma 2 2 8 11" xfId="12434"/>
    <cellStyle name="Comma 2 2 8 11 2" xfId="12435"/>
    <cellStyle name="Comma 2 2 8 11 2 2" xfId="12436"/>
    <cellStyle name="Comma 2 2 8 12" xfId="12437"/>
    <cellStyle name="Comma 2 2 8 12 2" xfId="12438"/>
    <cellStyle name="Comma 2 2 8 12 2 2" xfId="12439"/>
    <cellStyle name="Comma 2 2 8 13" xfId="12440"/>
    <cellStyle name="Comma 2 2 8 13 2" xfId="12441"/>
    <cellStyle name="Comma 2 2 8 13 2 2" xfId="12442"/>
    <cellStyle name="Comma 2 2 8 14" xfId="12443"/>
    <cellStyle name="Comma 2 2 8 14 2" xfId="12444"/>
    <cellStyle name="Comma 2 2 8 14 2 2" xfId="12445"/>
    <cellStyle name="Comma 2 2 8 15" xfId="12446"/>
    <cellStyle name="Comma 2 2 8 15 2" xfId="12447"/>
    <cellStyle name="Comma 2 2 8 2" xfId="12448"/>
    <cellStyle name="Comma 2 2 8 2 2" xfId="12449"/>
    <cellStyle name="Comma 2 2 8 2 2 2" xfId="12450"/>
    <cellStyle name="Comma 2 2 8 3" xfId="12451"/>
    <cellStyle name="Comma 2 2 8 3 2" xfId="12452"/>
    <cellStyle name="Comma 2 2 8 3 2 2" xfId="12453"/>
    <cellStyle name="Comma 2 2 8 4" xfId="12454"/>
    <cellStyle name="Comma 2 2 8 4 2" xfId="12455"/>
    <cellStyle name="Comma 2 2 8 4 2 2" xfId="12456"/>
    <cellStyle name="Comma 2 2 8 5" xfId="12457"/>
    <cellStyle name="Comma 2 2 8 5 2" xfId="12458"/>
    <cellStyle name="Comma 2 2 8 5 2 2" xfId="12459"/>
    <cellStyle name="Comma 2 2 8 6" xfId="12460"/>
    <cellStyle name="Comma 2 2 8 6 2" xfId="12461"/>
    <cellStyle name="Comma 2 2 8 6 2 2" xfId="12462"/>
    <cellStyle name="Comma 2 2 8 7" xfId="12463"/>
    <cellStyle name="Comma 2 2 8 7 2" xfId="12464"/>
    <cellStyle name="Comma 2 2 8 7 2 2" xfId="12465"/>
    <cellStyle name="Comma 2 2 8 8" xfId="12466"/>
    <cellStyle name="Comma 2 2 8 8 2" xfId="12467"/>
    <cellStyle name="Comma 2 2 8 8 2 2" xfId="12468"/>
    <cellStyle name="Comma 2 2 8 9" xfId="12469"/>
    <cellStyle name="Comma 2 2 8 9 2" xfId="12470"/>
    <cellStyle name="Comma 2 2 8 9 2 2" xfId="12471"/>
    <cellStyle name="Comma 2 2 9" xfId="12472"/>
    <cellStyle name="Comma 2 2 9 10" xfId="12473"/>
    <cellStyle name="Comma 2 2 9 10 2" xfId="12474"/>
    <cellStyle name="Comma 2 2 9 10 2 2" xfId="12475"/>
    <cellStyle name="Comma 2 2 9 11" xfId="12476"/>
    <cellStyle name="Comma 2 2 9 11 2" xfId="12477"/>
    <cellStyle name="Comma 2 2 9 11 2 2" xfId="12478"/>
    <cellStyle name="Comma 2 2 9 12" xfId="12479"/>
    <cellStyle name="Comma 2 2 9 12 2" xfId="12480"/>
    <cellStyle name="Comma 2 2 9 12 2 2" xfId="12481"/>
    <cellStyle name="Comma 2 2 9 13" xfId="12482"/>
    <cellStyle name="Comma 2 2 9 13 2" xfId="12483"/>
    <cellStyle name="Comma 2 2 9 13 2 2" xfId="12484"/>
    <cellStyle name="Comma 2 2 9 14" xfId="12485"/>
    <cellStyle name="Comma 2 2 9 14 2" xfId="12486"/>
    <cellStyle name="Comma 2 2 9 14 2 2" xfId="12487"/>
    <cellStyle name="Comma 2 2 9 15" xfId="12488"/>
    <cellStyle name="Comma 2 2 9 15 2" xfId="12489"/>
    <cellStyle name="Comma 2 2 9 2" xfId="12490"/>
    <cellStyle name="Comma 2 2 9 2 2" xfId="12491"/>
    <cellStyle name="Comma 2 2 9 2 2 2" xfId="12492"/>
    <cellStyle name="Comma 2 2 9 2 2 2 2" xfId="12493"/>
    <cellStyle name="Comma 2 2 9 2 2 3" xfId="12494"/>
    <cellStyle name="Comma 2 2 9 2 3" xfId="12495"/>
    <cellStyle name="Comma 2 2 9 2 4" xfId="12496"/>
    <cellStyle name="Comma 2 2 9 2 5" xfId="12497"/>
    <cellStyle name="Comma 2 2 9 3" xfId="12498"/>
    <cellStyle name="Comma 2 2 9 3 2" xfId="12499"/>
    <cellStyle name="Comma 2 2 9 3 2 2" xfId="12500"/>
    <cellStyle name="Comma 2 2 9 3 2 2 2" xfId="12501"/>
    <cellStyle name="Comma 2 2 9 3 3" xfId="12502"/>
    <cellStyle name="Comma 2 2 9 4" xfId="12503"/>
    <cellStyle name="Comma 2 2 9 4 2" xfId="12504"/>
    <cellStyle name="Comma 2 2 9 4 2 2" xfId="12505"/>
    <cellStyle name="Comma 2 2 9 4 2 2 2" xfId="12506"/>
    <cellStyle name="Comma 2 2 9 5" xfId="12507"/>
    <cellStyle name="Comma 2 2 9 5 2" xfId="12508"/>
    <cellStyle name="Comma 2 2 9 5 2 2" xfId="12509"/>
    <cellStyle name="Comma 2 2 9 6" xfId="12510"/>
    <cellStyle name="Comma 2 2 9 6 2" xfId="12511"/>
    <cellStyle name="Comma 2 2 9 6 2 2" xfId="12512"/>
    <cellStyle name="Comma 2 2 9 7" xfId="12513"/>
    <cellStyle name="Comma 2 2 9 7 2" xfId="12514"/>
    <cellStyle name="Comma 2 2 9 7 2 2" xfId="12515"/>
    <cellStyle name="Comma 2 2 9 8" xfId="12516"/>
    <cellStyle name="Comma 2 2 9 8 2" xfId="12517"/>
    <cellStyle name="Comma 2 2 9 8 2 2" xfId="12518"/>
    <cellStyle name="Comma 2 2 9 9" xfId="12519"/>
    <cellStyle name="Comma 2 2 9 9 2" xfId="12520"/>
    <cellStyle name="Comma 2 2 9 9 2 2" xfId="12521"/>
    <cellStyle name="Comma 2 20" xfId="12522"/>
    <cellStyle name="Comma 2 20 10" xfId="12523"/>
    <cellStyle name="Comma 2 20 10 2" xfId="12524"/>
    <cellStyle name="Comma 2 20 10 2 2" xfId="12525"/>
    <cellStyle name="Comma 2 20 11" xfId="12526"/>
    <cellStyle name="Comma 2 20 11 2" xfId="12527"/>
    <cellStyle name="Comma 2 20 11 2 2" xfId="12528"/>
    <cellStyle name="Comma 2 20 12" xfId="12529"/>
    <cellStyle name="Comma 2 20 12 2" xfId="12530"/>
    <cellStyle name="Comma 2 20 12 2 2" xfId="12531"/>
    <cellStyle name="Comma 2 20 13" xfId="12532"/>
    <cellStyle name="Comma 2 20 13 2" xfId="12533"/>
    <cellStyle name="Comma 2 20 13 2 2" xfId="12534"/>
    <cellStyle name="Comma 2 20 14" xfId="12535"/>
    <cellStyle name="Comma 2 20 14 2" xfId="12536"/>
    <cellStyle name="Comma 2 20 14 2 2" xfId="12537"/>
    <cellStyle name="Comma 2 20 15" xfId="12538"/>
    <cellStyle name="Comma 2 20 15 2" xfId="12539"/>
    <cellStyle name="Comma 2 20 2" xfId="12540"/>
    <cellStyle name="Comma 2 20 2 2" xfId="12541"/>
    <cellStyle name="Comma 2 20 2 2 2" xfId="12542"/>
    <cellStyle name="Comma 2 20 3" xfId="12543"/>
    <cellStyle name="Comma 2 20 3 2" xfId="12544"/>
    <cellStyle name="Comma 2 20 3 2 2" xfId="12545"/>
    <cellStyle name="Comma 2 20 4" xfId="12546"/>
    <cellStyle name="Comma 2 20 4 2" xfId="12547"/>
    <cellStyle name="Comma 2 20 4 2 2" xfId="12548"/>
    <cellStyle name="Comma 2 20 5" xfId="12549"/>
    <cellStyle name="Comma 2 20 5 2" xfId="12550"/>
    <cellStyle name="Comma 2 20 5 2 2" xfId="12551"/>
    <cellStyle name="Comma 2 20 6" xfId="12552"/>
    <cellStyle name="Comma 2 20 6 2" xfId="12553"/>
    <cellStyle name="Comma 2 20 6 2 2" xfId="12554"/>
    <cellStyle name="Comma 2 20 7" xfId="12555"/>
    <cellStyle name="Comma 2 20 7 2" xfId="12556"/>
    <cellStyle name="Comma 2 20 7 2 2" xfId="12557"/>
    <cellStyle name="Comma 2 20 8" xfId="12558"/>
    <cellStyle name="Comma 2 20 8 2" xfId="12559"/>
    <cellStyle name="Comma 2 20 8 2 2" xfId="12560"/>
    <cellStyle name="Comma 2 20 9" xfId="12561"/>
    <cellStyle name="Comma 2 20 9 2" xfId="12562"/>
    <cellStyle name="Comma 2 20 9 2 2" xfId="12563"/>
    <cellStyle name="Comma 2 21" xfId="12564"/>
    <cellStyle name="Comma 2 21 10" xfId="12565"/>
    <cellStyle name="Comma 2 21 10 2" xfId="12566"/>
    <cellStyle name="Comma 2 21 10 2 2" xfId="12567"/>
    <cellStyle name="Comma 2 21 11" xfId="12568"/>
    <cellStyle name="Comma 2 21 11 2" xfId="12569"/>
    <cellStyle name="Comma 2 21 11 2 2" xfId="12570"/>
    <cellStyle name="Comma 2 21 12" xfId="12571"/>
    <cellStyle name="Comma 2 21 12 2" xfId="12572"/>
    <cellStyle name="Comma 2 21 12 2 2" xfId="12573"/>
    <cellStyle name="Comma 2 21 13" xfId="12574"/>
    <cellStyle name="Comma 2 21 13 2" xfId="12575"/>
    <cellStyle name="Comma 2 21 13 2 2" xfId="12576"/>
    <cellStyle name="Comma 2 21 14" xfId="12577"/>
    <cellStyle name="Comma 2 21 14 2" xfId="12578"/>
    <cellStyle name="Comma 2 21 14 2 2" xfId="12579"/>
    <cellStyle name="Comma 2 21 15" xfId="12580"/>
    <cellStyle name="Comma 2 21 15 2" xfId="12581"/>
    <cellStyle name="Comma 2 21 2" xfId="12582"/>
    <cellStyle name="Comma 2 21 2 2" xfId="12583"/>
    <cellStyle name="Comma 2 21 2 2 2" xfId="12584"/>
    <cellStyle name="Comma 2 21 3" xfId="12585"/>
    <cellStyle name="Comma 2 21 3 2" xfId="12586"/>
    <cellStyle name="Comma 2 21 3 2 2" xfId="12587"/>
    <cellStyle name="Comma 2 21 4" xfId="12588"/>
    <cellStyle name="Comma 2 21 4 2" xfId="12589"/>
    <cellStyle name="Comma 2 21 4 2 2" xfId="12590"/>
    <cellStyle name="Comma 2 21 5" xfId="12591"/>
    <cellStyle name="Comma 2 21 5 2" xfId="12592"/>
    <cellStyle name="Comma 2 21 5 2 2" xfId="12593"/>
    <cellStyle name="Comma 2 21 6" xfId="12594"/>
    <cellStyle name="Comma 2 21 6 2" xfId="12595"/>
    <cellStyle name="Comma 2 21 6 2 2" xfId="12596"/>
    <cellStyle name="Comma 2 21 7" xfId="12597"/>
    <cellStyle name="Comma 2 21 7 2" xfId="12598"/>
    <cellStyle name="Comma 2 21 7 2 2" xfId="12599"/>
    <cellStyle name="Comma 2 21 8" xfId="12600"/>
    <cellStyle name="Comma 2 21 8 2" xfId="12601"/>
    <cellStyle name="Comma 2 21 8 2 2" xfId="12602"/>
    <cellStyle name="Comma 2 21 9" xfId="12603"/>
    <cellStyle name="Comma 2 21 9 2" xfId="12604"/>
    <cellStyle name="Comma 2 21 9 2 2" xfId="12605"/>
    <cellStyle name="Comma 2 22" xfId="12606"/>
    <cellStyle name="Comma 2 22 10" xfId="12607"/>
    <cellStyle name="Comma 2 22 10 2" xfId="12608"/>
    <cellStyle name="Comma 2 22 10 2 2" xfId="12609"/>
    <cellStyle name="Comma 2 22 11" xfId="12610"/>
    <cellStyle name="Comma 2 22 11 2" xfId="12611"/>
    <cellStyle name="Comma 2 22 11 2 2" xfId="12612"/>
    <cellStyle name="Comma 2 22 12" xfId="12613"/>
    <cellStyle name="Comma 2 22 12 2" xfId="12614"/>
    <cellStyle name="Comma 2 22 12 2 2" xfId="12615"/>
    <cellStyle name="Comma 2 22 13" xfId="12616"/>
    <cellStyle name="Comma 2 22 13 2" xfId="12617"/>
    <cellStyle name="Comma 2 22 13 2 2" xfId="12618"/>
    <cellStyle name="Comma 2 22 14" xfId="12619"/>
    <cellStyle name="Comma 2 22 14 2" xfId="12620"/>
    <cellStyle name="Comma 2 22 14 2 2" xfId="12621"/>
    <cellStyle name="Comma 2 22 15" xfId="12622"/>
    <cellStyle name="Comma 2 22 15 2" xfId="12623"/>
    <cellStyle name="Comma 2 22 2" xfId="12624"/>
    <cellStyle name="Comma 2 22 2 2" xfId="12625"/>
    <cellStyle name="Comma 2 22 2 2 2" xfId="12626"/>
    <cellStyle name="Comma 2 22 3" xfId="12627"/>
    <cellStyle name="Comma 2 22 3 2" xfId="12628"/>
    <cellStyle name="Comma 2 22 3 2 2" xfId="12629"/>
    <cellStyle name="Comma 2 22 4" xfId="12630"/>
    <cellStyle name="Comma 2 22 4 2" xfId="12631"/>
    <cellStyle name="Comma 2 22 4 2 2" xfId="12632"/>
    <cellStyle name="Comma 2 22 5" xfId="12633"/>
    <cellStyle name="Comma 2 22 5 2" xfId="12634"/>
    <cellStyle name="Comma 2 22 5 2 2" xfId="12635"/>
    <cellStyle name="Comma 2 22 6" xfId="12636"/>
    <cellStyle name="Comma 2 22 6 2" xfId="12637"/>
    <cellStyle name="Comma 2 22 6 2 2" xfId="12638"/>
    <cellStyle name="Comma 2 22 7" xfId="12639"/>
    <cellStyle name="Comma 2 22 7 2" xfId="12640"/>
    <cellStyle name="Comma 2 22 7 2 2" xfId="12641"/>
    <cellStyle name="Comma 2 22 8" xfId="12642"/>
    <cellStyle name="Comma 2 22 8 2" xfId="12643"/>
    <cellStyle name="Comma 2 22 8 2 2" xfId="12644"/>
    <cellStyle name="Comma 2 22 9" xfId="12645"/>
    <cellStyle name="Comma 2 22 9 2" xfId="12646"/>
    <cellStyle name="Comma 2 22 9 2 2" xfId="12647"/>
    <cellStyle name="Comma 2 23" xfId="12648"/>
    <cellStyle name="Comma 2 23 10" xfId="12649"/>
    <cellStyle name="Comma 2 23 10 2" xfId="12650"/>
    <cellStyle name="Comma 2 23 10 2 2" xfId="12651"/>
    <cellStyle name="Comma 2 23 11" xfId="12652"/>
    <cellStyle name="Comma 2 23 11 2" xfId="12653"/>
    <cellStyle name="Comma 2 23 11 2 2" xfId="12654"/>
    <cellStyle name="Comma 2 23 12" xfId="12655"/>
    <cellStyle name="Comma 2 23 12 2" xfId="12656"/>
    <cellStyle name="Comma 2 23 12 2 2" xfId="12657"/>
    <cellStyle name="Comma 2 23 13" xfId="12658"/>
    <cellStyle name="Comma 2 23 13 2" xfId="12659"/>
    <cellStyle name="Comma 2 23 13 2 2" xfId="12660"/>
    <cellStyle name="Comma 2 23 14" xfId="12661"/>
    <cellStyle name="Comma 2 23 14 2" xfId="12662"/>
    <cellStyle name="Comma 2 23 14 2 2" xfId="12663"/>
    <cellStyle name="Comma 2 23 15" xfId="12664"/>
    <cellStyle name="Comma 2 23 15 2" xfId="12665"/>
    <cellStyle name="Comma 2 23 2" xfId="12666"/>
    <cellStyle name="Comma 2 23 2 2" xfId="12667"/>
    <cellStyle name="Comma 2 23 2 2 2" xfId="12668"/>
    <cellStyle name="Comma 2 23 3" xfId="12669"/>
    <cellStyle name="Comma 2 23 3 2" xfId="12670"/>
    <cellStyle name="Comma 2 23 3 2 2" xfId="12671"/>
    <cellStyle name="Comma 2 23 4" xfId="12672"/>
    <cellStyle name="Comma 2 23 4 2" xfId="12673"/>
    <cellStyle name="Comma 2 23 4 2 2" xfId="12674"/>
    <cellStyle name="Comma 2 23 5" xfId="12675"/>
    <cellStyle name="Comma 2 23 5 2" xfId="12676"/>
    <cellStyle name="Comma 2 23 5 2 2" xfId="12677"/>
    <cellStyle name="Comma 2 23 6" xfId="12678"/>
    <cellStyle name="Comma 2 23 6 2" xfId="12679"/>
    <cellStyle name="Comma 2 23 6 2 2" xfId="12680"/>
    <cellStyle name="Comma 2 23 7" xfId="12681"/>
    <cellStyle name="Comma 2 23 7 2" xfId="12682"/>
    <cellStyle name="Comma 2 23 7 2 2" xfId="12683"/>
    <cellStyle name="Comma 2 23 8" xfId="12684"/>
    <cellStyle name="Comma 2 23 8 2" xfId="12685"/>
    <cellStyle name="Comma 2 23 8 2 2" xfId="12686"/>
    <cellStyle name="Comma 2 23 9" xfId="12687"/>
    <cellStyle name="Comma 2 23 9 2" xfId="12688"/>
    <cellStyle name="Comma 2 23 9 2 2" xfId="12689"/>
    <cellStyle name="Comma 2 24" xfId="12690"/>
    <cellStyle name="Comma 2 24 10" xfId="12691"/>
    <cellStyle name="Comma 2 24 10 2" xfId="12692"/>
    <cellStyle name="Comma 2 24 10 2 2" xfId="12693"/>
    <cellStyle name="Comma 2 24 11" xfId="12694"/>
    <cellStyle name="Comma 2 24 11 2" xfId="12695"/>
    <cellStyle name="Comma 2 24 11 2 2" xfId="12696"/>
    <cellStyle name="Comma 2 24 12" xfId="12697"/>
    <cellStyle name="Comma 2 24 12 2" xfId="12698"/>
    <cellStyle name="Comma 2 24 12 2 2" xfId="12699"/>
    <cellStyle name="Comma 2 24 13" xfId="12700"/>
    <cellStyle name="Comma 2 24 13 2" xfId="12701"/>
    <cellStyle name="Comma 2 24 13 2 2" xfId="12702"/>
    <cellStyle name="Comma 2 24 14" xfId="12703"/>
    <cellStyle name="Comma 2 24 14 2" xfId="12704"/>
    <cellStyle name="Comma 2 24 14 2 2" xfId="12705"/>
    <cellStyle name="Comma 2 24 15" xfId="12706"/>
    <cellStyle name="Comma 2 24 15 2" xfId="12707"/>
    <cellStyle name="Comma 2 24 2" xfId="12708"/>
    <cellStyle name="Comma 2 24 2 2" xfId="12709"/>
    <cellStyle name="Comma 2 24 2 2 2" xfId="12710"/>
    <cellStyle name="Comma 2 24 3" xfId="12711"/>
    <cellStyle name="Comma 2 24 3 2" xfId="12712"/>
    <cellStyle name="Comma 2 24 3 2 2" xfId="12713"/>
    <cellStyle name="Comma 2 24 4" xfId="12714"/>
    <cellStyle name="Comma 2 24 4 2" xfId="12715"/>
    <cellStyle name="Comma 2 24 4 2 2" xfId="12716"/>
    <cellStyle name="Comma 2 24 5" xfId="12717"/>
    <cellStyle name="Comma 2 24 5 2" xfId="12718"/>
    <cellStyle name="Comma 2 24 5 2 2" xfId="12719"/>
    <cellStyle name="Comma 2 24 6" xfId="12720"/>
    <cellStyle name="Comma 2 24 6 2" xfId="12721"/>
    <cellStyle name="Comma 2 24 6 2 2" xfId="12722"/>
    <cellStyle name="Comma 2 24 7" xfId="12723"/>
    <cellStyle name="Comma 2 24 7 2" xfId="12724"/>
    <cellStyle name="Comma 2 24 7 2 2" xfId="12725"/>
    <cellStyle name="Comma 2 24 8" xfId="12726"/>
    <cellStyle name="Comma 2 24 8 2" xfId="12727"/>
    <cellStyle name="Comma 2 24 8 2 2" xfId="12728"/>
    <cellStyle name="Comma 2 24 9" xfId="12729"/>
    <cellStyle name="Comma 2 24 9 2" xfId="12730"/>
    <cellStyle name="Comma 2 24 9 2 2" xfId="12731"/>
    <cellStyle name="Comma 2 25" xfId="12732"/>
    <cellStyle name="Comma 2 25 10" xfId="12733"/>
    <cellStyle name="Comma 2 25 10 2" xfId="12734"/>
    <cellStyle name="Comma 2 25 10 2 2" xfId="12735"/>
    <cellStyle name="Comma 2 25 11" xfId="12736"/>
    <cellStyle name="Comma 2 25 11 2" xfId="12737"/>
    <cellStyle name="Comma 2 25 11 2 2" xfId="12738"/>
    <cellStyle name="Comma 2 25 12" xfId="12739"/>
    <cellStyle name="Comma 2 25 12 2" xfId="12740"/>
    <cellStyle name="Comma 2 25 12 2 2" xfId="12741"/>
    <cellStyle name="Comma 2 25 13" xfId="12742"/>
    <cellStyle name="Comma 2 25 13 2" xfId="12743"/>
    <cellStyle name="Comma 2 25 13 2 2" xfId="12744"/>
    <cellStyle name="Comma 2 25 14" xfId="12745"/>
    <cellStyle name="Comma 2 25 14 2" xfId="12746"/>
    <cellStyle name="Comma 2 25 14 2 2" xfId="12747"/>
    <cellStyle name="Comma 2 25 15" xfId="12748"/>
    <cellStyle name="Comma 2 25 15 2" xfId="12749"/>
    <cellStyle name="Comma 2 25 2" xfId="12750"/>
    <cellStyle name="Comma 2 25 2 2" xfId="12751"/>
    <cellStyle name="Comma 2 25 2 2 2" xfId="12752"/>
    <cellStyle name="Comma 2 25 3" xfId="12753"/>
    <cellStyle name="Comma 2 25 3 2" xfId="12754"/>
    <cellStyle name="Comma 2 25 3 2 2" xfId="12755"/>
    <cellStyle name="Comma 2 25 4" xfId="12756"/>
    <cellStyle name="Comma 2 25 4 2" xfId="12757"/>
    <cellStyle name="Comma 2 25 4 2 2" xfId="12758"/>
    <cellStyle name="Comma 2 25 5" xfId="12759"/>
    <cellStyle name="Comma 2 25 5 2" xfId="12760"/>
    <cellStyle name="Comma 2 25 5 2 2" xfId="12761"/>
    <cellStyle name="Comma 2 25 6" xfId="12762"/>
    <cellStyle name="Comma 2 25 6 2" xfId="12763"/>
    <cellStyle name="Comma 2 25 6 2 2" xfId="12764"/>
    <cellStyle name="Comma 2 25 7" xfId="12765"/>
    <cellStyle name="Comma 2 25 7 2" xfId="12766"/>
    <cellStyle name="Comma 2 25 7 2 2" xfId="12767"/>
    <cellStyle name="Comma 2 25 8" xfId="12768"/>
    <cellStyle name="Comma 2 25 8 2" xfId="12769"/>
    <cellStyle name="Comma 2 25 8 2 2" xfId="12770"/>
    <cellStyle name="Comma 2 25 9" xfId="12771"/>
    <cellStyle name="Comma 2 25 9 2" xfId="12772"/>
    <cellStyle name="Comma 2 25 9 2 2" xfId="12773"/>
    <cellStyle name="Comma 2 26" xfId="12774"/>
    <cellStyle name="Comma 2 26 10" xfId="12775"/>
    <cellStyle name="Comma 2 26 10 2" xfId="12776"/>
    <cellStyle name="Comma 2 26 10 2 2" xfId="12777"/>
    <cellStyle name="Comma 2 26 11" xfId="12778"/>
    <cellStyle name="Comma 2 26 11 2" xfId="12779"/>
    <cellStyle name="Comma 2 26 11 2 2" xfId="12780"/>
    <cellStyle name="Comma 2 26 12" xfId="12781"/>
    <cellStyle name="Comma 2 26 12 2" xfId="12782"/>
    <cellStyle name="Comma 2 26 12 2 2" xfId="12783"/>
    <cellStyle name="Comma 2 26 13" xfId="12784"/>
    <cellStyle name="Comma 2 26 13 2" xfId="12785"/>
    <cellStyle name="Comma 2 26 13 2 2" xfId="12786"/>
    <cellStyle name="Comma 2 26 14" xfId="12787"/>
    <cellStyle name="Comma 2 26 14 2" xfId="12788"/>
    <cellStyle name="Comma 2 26 14 2 2" xfId="12789"/>
    <cellStyle name="Comma 2 26 15" xfId="12790"/>
    <cellStyle name="Comma 2 26 15 2" xfId="12791"/>
    <cellStyle name="Comma 2 26 2" xfId="12792"/>
    <cellStyle name="Comma 2 26 2 2" xfId="12793"/>
    <cellStyle name="Comma 2 26 2 2 2" xfId="12794"/>
    <cellStyle name="Comma 2 26 3" xfId="12795"/>
    <cellStyle name="Comma 2 26 3 2" xfId="12796"/>
    <cellStyle name="Comma 2 26 3 2 2" xfId="12797"/>
    <cellStyle name="Comma 2 26 4" xfId="12798"/>
    <cellStyle name="Comma 2 26 4 2" xfId="12799"/>
    <cellStyle name="Comma 2 26 4 2 2" xfId="12800"/>
    <cellStyle name="Comma 2 26 5" xfId="12801"/>
    <cellStyle name="Comma 2 26 5 2" xfId="12802"/>
    <cellStyle name="Comma 2 26 5 2 2" xfId="12803"/>
    <cellStyle name="Comma 2 26 6" xfId="12804"/>
    <cellStyle name="Comma 2 26 6 2" xfId="12805"/>
    <cellStyle name="Comma 2 26 6 2 2" xfId="12806"/>
    <cellStyle name="Comma 2 26 7" xfId="12807"/>
    <cellStyle name="Comma 2 26 7 2" xfId="12808"/>
    <cellStyle name="Comma 2 26 7 2 2" xfId="12809"/>
    <cellStyle name="Comma 2 26 8" xfId="12810"/>
    <cellStyle name="Comma 2 26 8 2" xfId="12811"/>
    <cellStyle name="Comma 2 26 8 2 2" xfId="12812"/>
    <cellStyle name="Comma 2 26 9" xfId="12813"/>
    <cellStyle name="Comma 2 26 9 2" xfId="12814"/>
    <cellStyle name="Comma 2 26 9 2 2" xfId="12815"/>
    <cellStyle name="Comma 2 27" xfId="12816"/>
    <cellStyle name="Comma 2 27 10" xfId="12817"/>
    <cellStyle name="Comma 2 27 10 2" xfId="12818"/>
    <cellStyle name="Comma 2 27 10 2 2" xfId="12819"/>
    <cellStyle name="Comma 2 27 11" xfId="12820"/>
    <cellStyle name="Comma 2 27 11 2" xfId="12821"/>
    <cellStyle name="Comma 2 27 11 2 2" xfId="12822"/>
    <cellStyle name="Comma 2 27 12" xfId="12823"/>
    <cellStyle name="Comma 2 27 12 2" xfId="12824"/>
    <cellStyle name="Comma 2 27 12 2 2" xfId="12825"/>
    <cellStyle name="Comma 2 27 13" xfId="12826"/>
    <cellStyle name="Comma 2 27 13 2" xfId="12827"/>
    <cellStyle name="Comma 2 27 13 2 2" xfId="12828"/>
    <cellStyle name="Comma 2 27 14" xfId="12829"/>
    <cellStyle name="Comma 2 27 14 2" xfId="12830"/>
    <cellStyle name="Comma 2 27 14 2 2" xfId="12831"/>
    <cellStyle name="Comma 2 27 15" xfId="12832"/>
    <cellStyle name="Comma 2 27 15 2" xfId="12833"/>
    <cellStyle name="Comma 2 27 2" xfId="12834"/>
    <cellStyle name="Comma 2 27 2 2" xfId="12835"/>
    <cellStyle name="Comma 2 27 2 2 2" xfId="12836"/>
    <cellStyle name="Comma 2 27 3" xfId="12837"/>
    <cellStyle name="Comma 2 27 3 2" xfId="12838"/>
    <cellStyle name="Comma 2 27 3 2 2" xfId="12839"/>
    <cellStyle name="Comma 2 27 4" xfId="12840"/>
    <cellStyle name="Comma 2 27 4 2" xfId="12841"/>
    <cellStyle name="Comma 2 27 4 2 2" xfId="12842"/>
    <cellStyle name="Comma 2 27 5" xfId="12843"/>
    <cellStyle name="Comma 2 27 5 2" xfId="12844"/>
    <cellStyle name="Comma 2 27 5 2 2" xfId="12845"/>
    <cellStyle name="Comma 2 27 6" xfId="12846"/>
    <cellStyle name="Comma 2 27 6 2" xfId="12847"/>
    <cellStyle name="Comma 2 27 6 2 2" xfId="12848"/>
    <cellStyle name="Comma 2 27 7" xfId="12849"/>
    <cellStyle name="Comma 2 27 7 2" xfId="12850"/>
    <cellStyle name="Comma 2 27 7 2 2" xfId="12851"/>
    <cellStyle name="Comma 2 27 8" xfId="12852"/>
    <cellStyle name="Comma 2 27 8 2" xfId="12853"/>
    <cellStyle name="Comma 2 27 8 2 2" xfId="12854"/>
    <cellStyle name="Comma 2 27 9" xfId="12855"/>
    <cellStyle name="Comma 2 27 9 2" xfId="12856"/>
    <cellStyle name="Comma 2 27 9 2 2" xfId="12857"/>
    <cellStyle name="Comma 2 28" xfId="12858"/>
    <cellStyle name="Comma 2 28 10" xfId="12859"/>
    <cellStyle name="Comma 2 28 10 2" xfId="12860"/>
    <cellStyle name="Comma 2 28 10 2 2" xfId="12861"/>
    <cellStyle name="Comma 2 28 11" xfId="12862"/>
    <cellStyle name="Comma 2 28 11 2" xfId="12863"/>
    <cellStyle name="Comma 2 28 11 2 2" xfId="12864"/>
    <cellStyle name="Comma 2 28 12" xfId="12865"/>
    <cellStyle name="Comma 2 28 12 2" xfId="12866"/>
    <cellStyle name="Comma 2 28 12 2 2" xfId="12867"/>
    <cellStyle name="Comma 2 28 13" xfId="12868"/>
    <cellStyle name="Comma 2 28 13 2" xfId="12869"/>
    <cellStyle name="Comma 2 28 13 2 2" xfId="12870"/>
    <cellStyle name="Comma 2 28 14" xfId="12871"/>
    <cellStyle name="Comma 2 28 14 2" xfId="12872"/>
    <cellStyle name="Comma 2 28 14 2 2" xfId="12873"/>
    <cellStyle name="Comma 2 28 15" xfId="12874"/>
    <cellStyle name="Comma 2 28 15 2" xfId="12875"/>
    <cellStyle name="Comma 2 28 2" xfId="12876"/>
    <cellStyle name="Comma 2 28 2 2" xfId="12877"/>
    <cellStyle name="Comma 2 28 2 2 2" xfId="12878"/>
    <cellStyle name="Comma 2 28 3" xfId="12879"/>
    <cellStyle name="Comma 2 28 3 2" xfId="12880"/>
    <cellStyle name="Comma 2 28 3 2 2" xfId="12881"/>
    <cellStyle name="Comma 2 28 4" xfId="12882"/>
    <cellStyle name="Comma 2 28 4 2" xfId="12883"/>
    <cellStyle name="Comma 2 28 4 2 2" xfId="12884"/>
    <cellStyle name="Comma 2 28 5" xfId="12885"/>
    <cellStyle name="Comma 2 28 5 2" xfId="12886"/>
    <cellStyle name="Comma 2 28 5 2 2" xfId="12887"/>
    <cellStyle name="Comma 2 28 6" xfId="12888"/>
    <cellStyle name="Comma 2 28 6 2" xfId="12889"/>
    <cellStyle name="Comma 2 28 6 2 2" xfId="12890"/>
    <cellStyle name="Comma 2 28 7" xfId="12891"/>
    <cellStyle name="Comma 2 28 7 2" xfId="12892"/>
    <cellStyle name="Comma 2 28 7 2 2" xfId="12893"/>
    <cellStyle name="Comma 2 28 8" xfId="12894"/>
    <cellStyle name="Comma 2 28 8 2" xfId="12895"/>
    <cellStyle name="Comma 2 28 8 2 2" xfId="12896"/>
    <cellStyle name="Comma 2 28 9" xfId="12897"/>
    <cellStyle name="Comma 2 28 9 2" xfId="12898"/>
    <cellStyle name="Comma 2 28 9 2 2" xfId="12899"/>
    <cellStyle name="Comma 2 29" xfId="12900"/>
    <cellStyle name="Comma 2 29 10" xfId="12901"/>
    <cellStyle name="Comma 2 29 10 2" xfId="12902"/>
    <cellStyle name="Comma 2 29 10 2 2" xfId="12903"/>
    <cellStyle name="Comma 2 29 11" xfId="12904"/>
    <cellStyle name="Comma 2 29 11 2" xfId="12905"/>
    <cellStyle name="Comma 2 29 11 2 2" xfId="12906"/>
    <cellStyle name="Comma 2 29 12" xfId="12907"/>
    <cellStyle name="Comma 2 29 12 2" xfId="12908"/>
    <cellStyle name="Comma 2 29 12 2 2" xfId="12909"/>
    <cellStyle name="Comma 2 29 13" xfId="12910"/>
    <cellStyle name="Comma 2 29 13 2" xfId="12911"/>
    <cellStyle name="Comma 2 29 13 2 2" xfId="12912"/>
    <cellStyle name="Comma 2 29 14" xfId="12913"/>
    <cellStyle name="Comma 2 29 14 2" xfId="12914"/>
    <cellStyle name="Comma 2 29 14 2 2" xfId="12915"/>
    <cellStyle name="Comma 2 29 15" xfId="12916"/>
    <cellStyle name="Comma 2 29 15 2" xfId="12917"/>
    <cellStyle name="Comma 2 29 2" xfId="12918"/>
    <cellStyle name="Comma 2 29 2 2" xfId="12919"/>
    <cellStyle name="Comma 2 29 2 2 2" xfId="12920"/>
    <cellStyle name="Comma 2 29 3" xfId="12921"/>
    <cellStyle name="Comma 2 29 3 2" xfId="12922"/>
    <cellStyle name="Comma 2 29 3 2 2" xfId="12923"/>
    <cellStyle name="Comma 2 29 4" xfId="12924"/>
    <cellStyle name="Comma 2 29 4 2" xfId="12925"/>
    <cellStyle name="Comma 2 29 4 2 2" xfId="12926"/>
    <cellStyle name="Comma 2 29 5" xfId="12927"/>
    <cellStyle name="Comma 2 29 5 2" xfId="12928"/>
    <cellStyle name="Comma 2 29 5 2 2" xfId="12929"/>
    <cellStyle name="Comma 2 29 6" xfId="12930"/>
    <cellStyle name="Comma 2 29 6 2" xfId="12931"/>
    <cellStyle name="Comma 2 29 6 2 2" xfId="12932"/>
    <cellStyle name="Comma 2 29 7" xfId="12933"/>
    <cellStyle name="Comma 2 29 7 2" xfId="12934"/>
    <cellStyle name="Comma 2 29 7 2 2" xfId="12935"/>
    <cellStyle name="Comma 2 29 8" xfId="12936"/>
    <cellStyle name="Comma 2 29 8 2" xfId="12937"/>
    <cellStyle name="Comma 2 29 8 2 2" xfId="12938"/>
    <cellStyle name="Comma 2 29 9" xfId="12939"/>
    <cellStyle name="Comma 2 29 9 2" xfId="12940"/>
    <cellStyle name="Comma 2 29 9 2 2" xfId="12941"/>
    <cellStyle name="Comma 2 3" xfId="12942"/>
    <cellStyle name="Comma 2 3 2" xfId="12943"/>
    <cellStyle name="Comma 2 3 2 2" xfId="12944"/>
    <cellStyle name="Comma 2 3 2 2 2" xfId="12945"/>
    <cellStyle name="Comma 2 3 2 3" xfId="12946"/>
    <cellStyle name="Comma 2 3 2 4" xfId="12947"/>
    <cellStyle name="Comma 2 3 3" xfId="12948"/>
    <cellStyle name="Comma 2 30" xfId="12949"/>
    <cellStyle name="Comma 2 30 10" xfId="12950"/>
    <cellStyle name="Comma 2 30 10 2" xfId="12951"/>
    <cellStyle name="Comma 2 30 10 2 2" xfId="12952"/>
    <cellStyle name="Comma 2 30 11" xfId="12953"/>
    <cellStyle name="Comma 2 30 11 2" xfId="12954"/>
    <cellStyle name="Comma 2 30 11 2 2" xfId="12955"/>
    <cellStyle name="Comma 2 30 12" xfId="12956"/>
    <cellStyle name="Comma 2 30 12 2" xfId="12957"/>
    <cellStyle name="Comma 2 30 12 2 2" xfId="12958"/>
    <cellStyle name="Comma 2 30 13" xfId="12959"/>
    <cellStyle name="Comma 2 30 13 2" xfId="12960"/>
    <cellStyle name="Comma 2 30 13 2 2" xfId="12961"/>
    <cellStyle name="Comma 2 30 14" xfId="12962"/>
    <cellStyle name="Comma 2 30 14 2" xfId="12963"/>
    <cellStyle name="Comma 2 30 14 2 2" xfId="12964"/>
    <cellStyle name="Comma 2 30 15" xfId="12965"/>
    <cellStyle name="Comma 2 30 15 2" xfId="12966"/>
    <cellStyle name="Comma 2 30 2" xfId="12967"/>
    <cellStyle name="Comma 2 30 2 2" xfId="12968"/>
    <cellStyle name="Comma 2 30 2 2 2" xfId="12969"/>
    <cellStyle name="Comma 2 30 3" xfId="12970"/>
    <cellStyle name="Comma 2 30 3 2" xfId="12971"/>
    <cellStyle name="Comma 2 30 3 2 2" xfId="12972"/>
    <cellStyle name="Comma 2 30 4" xfId="12973"/>
    <cellStyle name="Comma 2 30 4 2" xfId="12974"/>
    <cellStyle name="Comma 2 30 4 2 2" xfId="12975"/>
    <cellStyle name="Comma 2 30 5" xfId="12976"/>
    <cellStyle name="Comma 2 30 5 2" xfId="12977"/>
    <cellStyle name="Comma 2 30 5 2 2" xfId="12978"/>
    <cellStyle name="Comma 2 30 6" xfId="12979"/>
    <cellStyle name="Comma 2 30 6 2" xfId="12980"/>
    <cellStyle name="Comma 2 30 6 2 2" xfId="12981"/>
    <cellStyle name="Comma 2 30 7" xfId="12982"/>
    <cellStyle name="Comma 2 30 7 2" xfId="12983"/>
    <cellStyle name="Comma 2 30 7 2 2" xfId="12984"/>
    <cellStyle name="Comma 2 30 8" xfId="12985"/>
    <cellStyle name="Comma 2 30 8 2" xfId="12986"/>
    <cellStyle name="Comma 2 30 8 2 2" xfId="12987"/>
    <cellStyle name="Comma 2 30 9" xfId="12988"/>
    <cellStyle name="Comma 2 30 9 2" xfId="12989"/>
    <cellStyle name="Comma 2 30 9 2 2" xfId="12990"/>
    <cellStyle name="Comma 2 31" xfId="12991"/>
    <cellStyle name="Comma 2 31 10" xfId="12992"/>
    <cellStyle name="Comma 2 31 10 2" xfId="12993"/>
    <cellStyle name="Comma 2 31 10 2 2" xfId="12994"/>
    <cellStyle name="Comma 2 31 11" xfId="12995"/>
    <cellStyle name="Comma 2 31 11 2" xfId="12996"/>
    <cellStyle name="Comma 2 31 11 2 2" xfId="12997"/>
    <cellStyle name="Comma 2 31 12" xfId="12998"/>
    <cellStyle name="Comma 2 31 12 2" xfId="12999"/>
    <cellStyle name="Comma 2 31 12 2 2" xfId="13000"/>
    <cellStyle name="Comma 2 31 13" xfId="13001"/>
    <cellStyle name="Comma 2 31 13 2" xfId="13002"/>
    <cellStyle name="Comma 2 31 13 2 2" xfId="13003"/>
    <cellStyle name="Comma 2 31 14" xfId="13004"/>
    <cellStyle name="Comma 2 31 14 2" xfId="13005"/>
    <cellStyle name="Comma 2 31 14 2 2" xfId="13006"/>
    <cellStyle name="Comma 2 31 15" xfId="13007"/>
    <cellStyle name="Comma 2 31 15 2" xfId="13008"/>
    <cellStyle name="Comma 2 31 2" xfId="13009"/>
    <cellStyle name="Comma 2 31 2 2" xfId="13010"/>
    <cellStyle name="Comma 2 31 2 2 2" xfId="13011"/>
    <cellStyle name="Comma 2 31 3" xfId="13012"/>
    <cellStyle name="Comma 2 31 3 2" xfId="13013"/>
    <cellStyle name="Comma 2 31 3 2 2" xfId="13014"/>
    <cellStyle name="Comma 2 31 4" xfId="13015"/>
    <cellStyle name="Comma 2 31 4 2" xfId="13016"/>
    <cellStyle name="Comma 2 31 4 2 2" xfId="13017"/>
    <cellStyle name="Comma 2 31 5" xfId="13018"/>
    <cellStyle name="Comma 2 31 5 2" xfId="13019"/>
    <cellStyle name="Comma 2 31 5 2 2" xfId="13020"/>
    <cellStyle name="Comma 2 31 6" xfId="13021"/>
    <cellStyle name="Comma 2 31 6 2" xfId="13022"/>
    <cellStyle name="Comma 2 31 6 2 2" xfId="13023"/>
    <cellStyle name="Comma 2 31 7" xfId="13024"/>
    <cellStyle name="Comma 2 31 7 2" xfId="13025"/>
    <cellStyle name="Comma 2 31 7 2 2" xfId="13026"/>
    <cellStyle name="Comma 2 31 8" xfId="13027"/>
    <cellStyle name="Comma 2 31 8 2" xfId="13028"/>
    <cellStyle name="Comma 2 31 8 2 2" xfId="13029"/>
    <cellStyle name="Comma 2 31 9" xfId="13030"/>
    <cellStyle name="Comma 2 31 9 2" xfId="13031"/>
    <cellStyle name="Comma 2 31 9 2 2" xfId="13032"/>
    <cellStyle name="Comma 2 32" xfId="13033"/>
    <cellStyle name="Comma 2 32 10" xfId="13034"/>
    <cellStyle name="Comma 2 32 10 2" xfId="13035"/>
    <cellStyle name="Comma 2 32 10 2 2" xfId="13036"/>
    <cellStyle name="Comma 2 32 11" xfId="13037"/>
    <cellStyle name="Comma 2 32 11 2" xfId="13038"/>
    <cellStyle name="Comma 2 32 11 2 2" xfId="13039"/>
    <cellStyle name="Comma 2 32 12" xfId="13040"/>
    <cellStyle name="Comma 2 32 12 2" xfId="13041"/>
    <cellStyle name="Comma 2 32 12 2 2" xfId="13042"/>
    <cellStyle name="Comma 2 32 13" xfId="13043"/>
    <cellStyle name="Comma 2 32 13 2" xfId="13044"/>
    <cellStyle name="Comma 2 32 13 2 2" xfId="13045"/>
    <cellStyle name="Comma 2 32 14" xfId="13046"/>
    <cellStyle name="Comma 2 32 14 2" xfId="13047"/>
    <cellStyle name="Comma 2 32 14 2 2" xfId="13048"/>
    <cellStyle name="Comma 2 32 15" xfId="13049"/>
    <cellStyle name="Comma 2 32 15 2" xfId="13050"/>
    <cellStyle name="Comma 2 32 2" xfId="13051"/>
    <cellStyle name="Comma 2 32 2 2" xfId="13052"/>
    <cellStyle name="Comma 2 32 2 2 2" xfId="13053"/>
    <cellStyle name="Comma 2 32 3" xfId="13054"/>
    <cellStyle name="Comma 2 32 3 2" xfId="13055"/>
    <cellStyle name="Comma 2 32 3 2 2" xfId="13056"/>
    <cellStyle name="Comma 2 32 4" xfId="13057"/>
    <cellStyle name="Comma 2 32 4 2" xfId="13058"/>
    <cellStyle name="Comma 2 32 4 2 2" xfId="13059"/>
    <cellStyle name="Comma 2 32 5" xfId="13060"/>
    <cellStyle name="Comma 2 32 5 2" xfId="13061"/>
    <cellStyle name="Comma 2 32 5 2 2" xfId="13062"/>
    <cellStyle name="Comma 2 32 6" xfId="13063"/>
    <cellStyle name="Comma 2 32 6 2" xfId="13064"/>
    <cellStyle name="Comma 2 32 6 2 2" xfId="13065"/>
    <cellStyle name="Comma 2 32 7" xfId="13066"/>
    <cellStyle name="Comma 2 32 7 2" xfId="13067"/>
    <cellStyle name="Comma 2 32 7 2 2" xfId="13068"/>
    <cellStyle name="Comma 2 32 8" xfId="13069"/>
    <cellStyle name="Comma 2 32 8 2" xfId="13070"/>
    <cellStyle name="Comma 2 32 8 2 2" xfId="13071"/>
    <cellStyle name="Comma 2 32 9" xfId="13072"/>
    <cellStyle name="Comma 2 32 9 2" xfId="13073"/>
    <cellStyle name="Comma 2 32 9 2 2" xfId="13074"/>
    <cellStyle name="Comma 2 33" xfId="13075"/>
    <cellStyle name="Comma 2 33 10" xfId="13076"/>
    <cellStyle name="Comma 2 33 10 2" xfId="13077"/>
    <cellStyle name="Comma 2 33 10 2 2" xfId="13078"/>
    <cellStyle name="Comma 2 33 11" xfId="13079"/>
    <cellStyle name="Comma 2 33 11 2" xfId="13080"/>
    <cellStyle name="Comma 2 33 11 2 2" xfId="13081"/>
    <cellStyle name="Comma 2 33 12" xfId="13082"/>
    <cellStyle name="Comma 2 33 12 2" xfId="13083"/>
    <cellStyle name="Comma 2 33 12 2 2" xfId="13084"/>
    <cellStyle name="Comma 2 33 13" xfId="13085"/>
    <cellStyle name="Comma 2 33 13 2" xfId="13086"/>
    <cellStyle name="Comma 2 33 13 2 2" xfId="13087"/>
    <cellStyle name="Comma 2 33 14" xfId="13088"/>
    <cellStyle name="Comma 2 33 14 2" xfId="13089"/>
    <cellStyle name="Comma 2 33 14 2 2" xfId="13090"/>
    <cellStyle name="Comma 2 33 15" xfId="13091"/>
    <cellStyle name="Comma 2 33 15 2" xfId="13092"/>
    <cellStyle name="Comma 2 33 2" xfId="13093"/>
    <cellStyle name="Comma 2 33 2 2" xfId="13094"/>
    <cellStyle name="Comma 2 33 2 2 2" xfId="13095"/>
    <cellStyle name="Comma 2 33 3" xfId="13096"/>
    <cellStyle name="Comma 2 33 3 2" xfId="13097"/>
    <cellStyle name="Comma 2 33 3 2 2" xfId="13098"/>
    <cellStyle name="Comma 2 33 4" xfId="13099"/>
    <cellStyle name="Comma 2 33 4 2" xfId="13100"/>
    <cellStyle name="Comma 2 33 4 2 2" xfId="13101"/>
    <cellStyle name="Comma 2 33 5" xfId="13102"/>
    <cellStyle name="Comma 2 33 5 2" xfId="13103"/>
    <cellStyle name="Comma 2 33 5 2 2" xfId="13104"/>
    <cellStyle name="Comma 2 33 6" xfId="13105"/>
    <cellStyle name="Comma 2 33 6 2" xfId="13106"/>
    <cellStyle name="Comma 2 33 6 2 2" xfId="13107"/>
    <cellStyle name="Comma 2 33 7" xfId="13108"/>
    <cellStyle name="Comma 2 33 7 2" xfId="13109"/>
    <cellStyle name="Comma 2 33 7 2 2" xfId="13110"/>
    <cellStyle name="Comma 2 33 8" xfId="13111"/>
    <cellStyle name="Comma 2 33 8 2" xfId="13112"/>
    <cellStyle name="Comma 2 33 8 2 2" xfId="13113"/>
    <cellStyle name="Comma 2 33 9" xfId="13114"/>
    <cellStyle name="Comma 2 33 9 2" xfId="13115"/>
    <cellStyle name="Comma 2 33 9 2 2" xfId="13116"/>
    <cellStyle name="Comma 2 34" xfId="13117"/>
    <cellStyle name="Comma 2 34 10" xfId="13118"/>
    <cellStyle name="Comma 2 34 10 2" xfId="13119"/>
    <cellStyle name="Comma 2 34 10 2 2" xfId="13120"/>
    <cellStyle name="Comma 2 34 11" xfId="13121"/>
    <cellStyle name="Comma 2 34 11 2" xfId="13122"/>
    <cellStyle name="Comma 2 34 11 2 2" xfId="13123"/>
    <cellStyle name="Comma 2 34 12" xfId="13124"/>
    <cellStyle name="Comma 2 34 12 2" xfId="13125"/>
    <cellStyle name="Comma 2 34 12 2 2" xfId="13126"/>
    <cellStyle name="Comma 2 34 13" xfId="13127"/>
    <cellStyle name="Comma 2 34 13 2" xfId="13128"/>
    <cellStyle name="Comma 2 34 13 2 2" xfId="13129"/>
    <cellStyle name="Comma 2 34 14" xfId="13130"/>
    <cellStyle name="Comma 2 34 14 2" xfId="13131"/>
    <cellStyle name="Comma 2 34 14 2 2" xfId="13132"/>
    <cellStyle name="Comma 2 34 15" xfId="13133"/>
    <cellStyle name="Comma 2 34 15 2" xfId="13134"/>
    <cellStyle name="Comma 2 34 2" xfId="13135"/>
    <cellStyle name="Comma 2 34 2 2" xfId="13136"/>
    <cellStyle name="Comma 2 34 2 2 2" xfId="13137"/>
    <cellStyle name="Comma 2 34 3" xfId="13138"/>
    <cellStyle name="Comma 2 34 3 2" xfId="13139"/>
    <cellStyle name="Comma 2 34 3 2 2" xfId="13140"/>
    <cellStyle name="Comma 2 34 4" xfId="13141"/>
    <cellStyle name="Comma 2 34 4 2" xfId="13142"/>
    <cellStyle name="Comma 2 34 4 2 2" xfId="13143"/>
    <cellStyle name="Comma 2 34 5" xfId="13144"/>
    <cellStyle name="Comma 2 34 5 2" xfId="13145"/>
    <cellStyle name="Comma 2 34 5 2 2" xfId="13146"/>
    <cellStyle name="Comma 2 34 6" xfId="13147"/>
    <cellStyle name="Comma 2 34 6 2" xfId="13148"/>
    <cellStyle name="Comma 2 34 6 2 2" xfId="13149"/>
    <cellStyle name="Comma 2 34 7" xfId="13150"/>
    <cellStyle name="Comma 2 34 7 2" xfId="13151"/>
    <cellStyle name="Comma 2 34 7 2 2" xfId="13152"/>
    <cellStyle name="Comma 2 34 8" xfId="13153"/>
    <cellStyle name="Comma 2 34 8 2" xfId="13154"/>
    <cellStyle name="Comma 2 34 8 2 2" xfId="13155"/>
    <cellStyle name="Comma 2 34 9" xfId="13156"/>
    <cellStyle name="Comma 2 34 9 2" xfId="13157"/>
    <cellStyle name="Comma 2 34 9 2 2" xfId="13158"/>
    <cellStyle name="Comma 2 35" xfId="13159"/>
    <cellStyle name="Comma 2 35 10" xfId="13160"/>
    <cellStyle name="Comma 2 35 10 2" xfId="13161"/>
    <cellStyle name="Comma 2 35 10 2 2" xfId="13162"/>
    <cellStyle name="Comma 2 35 11" xfId="13163"/>
    <cellStyle name="Comma 2 35 11 2" xfId="13164"/>
    <cellStyle name="Comma 2 35 11 2 2" xfId="13165"/>
    <cellStyle name="Comma 2 35 12" xfId="13166"/>
    <cellStyle name="Comma 2 35 12 2" xfId="13167"/>
    <cellStyle name="Comma 2 35 12 2 2" xfId="13168"/>
    <cellStyle name="Comma 2 35 13" xfId="13169"/>
    <cellStyle name="Comma 2 35 13 2" xfId="13170"/>
    <cellStyle name="Comma 2 35 13 2 2" xfId="13171"/>
    <cellStyle name="Comma 2 35 14" xfId="13172"/>
    <cellStyle name="Comma 2 35 14 2" xfId="13173"/>
    <cellStyle name="Comma 2 35 14 2 2" xfId="13174"/>
    <cellStyle name="Comma 2 35 15" xfId="13175"/>
    <cellStyle name="Comma 2 35 15 2" xfId="13176"/>
    <cellStyle name="Comma 2 35 2" xfId="13177"/>
    <cellStyle name="Comma 2 35 2 2" xfId="13178"/>
    <cellStyle name="Comma 2 35 2 2 2" xfId="13179"/>
    <cellStyle name="Comma 2 35 3" xfId="13180"/>
    <cellStyle name="Comma 2 35 3 2" xfId="13181"/>
    <cellStyle name="Comma 2 35 3 2 2" xfId="13182"/>
    <cellStyle name="Comma 2 35 4" xfId="13183"/>
    <cellStyle name="Comma 2 35 4 2" xfId="13184"/>
    <cellStyle name="Comma 2 35 4 2 2" xfId="13185"/>
    <cellStyle name="Comma 2 35 5" xfId="13186"/>
    <cellStyle name="Comma 2 35 5 2" xfId="13187"/>
    <cellStyle name="Comma 2 35 5 2 2" xfId="13188"/>
    <cellStyle name="Comma 2 35 6" xfId="13189"/>
    <cellStyle name="Comma 2 35 6 2" xfId="13190"/>
    <cellStyle name="Comma 2 35 6 2 2" xfId="13191"/>
    <cellStyle name="Comma 2 35 7" xfId="13192"/>
    <cellStyle name="Comma 2 35 7 2" xfId="13193"/>
    <cellStyle name="Comma 2 35 7 2 2" xfId="13194"/>
    <cellStyle name="Comma 2 35 8" xfId="13195"/>
    <cellStyle name="Comma 2 35 8 2" xfId="13196"/>
    <cellStyle name="Comma 2 35 8 2 2" xfId="13197"/>
    <cellStyle name="Comma 2 35 9" xfId="13198"/>
    <cellStyle name="Comma 2 35 9 2" xfId="13199"/>
    <cellStyle name="Comma 2 35 9 2 2" xfId="13200"/>
    <cellStyle name="Comma 2 36" xfId="13201"/>
    <cellStyle name="Comma 2 36 10" xfId="13202"/>
    <cellStyle name="Comma 2 36 10 2" xfId="13203"/>
    <cellStyle name="Comma 2 36 10 2 2" xfId="13204"/>
    <cellStyle name="Comma 2 36 11" xfId="13205"/>
    <cellStyle name="Comma 2 36 11 2" xfId="13206"/>
    <cellStyle name="Comma 2 36 11 2 2" xfId="13207"/>
    <cellStyle name="Comma 2 36 12" xfId="13208"/>
    <cellStyle name="Comma 2 36 12 2" xfId="13209"/>
    <cellStyle name="Comma 2 36 12 2 2" xfId="13210"/>
    <cellStyle name="Comma 2 36 13" xfId="13211"/>
    <cellStyle name="Comma 2 36 13 2" xfId="13212"/>
    <cellStyle name="Comma 2 36 13 2 2" xfId="13213"/>
    <cellStyle name="Comma 2 36 14" xfId="13214"/>
    <cellStyle name="Comma 2 36 14 2" xfId="13215"/>
    <cellStyle name="Comma 2 36 14 2 2" xfId="13216"/>
    <cellStyle name="Comma 2 36 15" xfId="13217"/>
    <cellStyle name="Comma 2 36 15 2" xfId="13218"/>
    <cellStyle name="Comma 2 36 2" xfId="13219"/>
    <cellStyle name="Comma 2 36 2 2" xfId="13220"/>
    <cellStyle name="Comma 2 36 2 2 2" xfId="13221"/>
    <cellStyle name="Comma 2 36 3" xfId="13222"/>
    <cellStyle name="Comma 2 36 3 2" xfId="13223"/>
    <cellStyle name="Comma 2 36 3 2 2" xfId="13224"/>
    <cellStyle name="Comma 2 36 4" xfId="13225"/>
    <cellStyle name="Comma 2 36 4 2" xfId="13226"/>
    <cellStyle name="Comma 2 36 4 2 2" xfId="13227"/>
    <cellStyle name="Comma 2 36 5" xfId="13228"/>
    <cellStyle name="Comma 2 36 5 2" xfId="13229"/>
    <cellStyle name="Comma 2 36 5 2 2" xfId="13230"/>
    <cellStyle name="Comma 2 36 6" xfId="13231"/>
    <cellStyle name="Comma 2 36 6 2" xfId="13232"/>
    <cellStyle name="Comma 2 36 6 2 2" xfId="13233"/>
    <cellStyle name="Comma 2 36 7" xfId="13234"/>
    <cellStyle name="Comma 2 36 7 2" xfId="13235"/>
    <cellStyle name="Comma 2 36 7 2 2" xfId="13236"/>
    <cellStyle name="Comma 2 36 8" xfId="13237"/>
    <cellStyle name="Comma 2 36 8 2" xfId="13238"/>
    <cellStyle name="Comma 2 36 8 2 2" xfId="13239"/>
    <cellStyle name="Comma 2 36 9" xfId="13240"/>
    <cellStyle name="Comma 2 36 9 2" xfId="13241"/>
    <cellStyle name="Comma 2 36 9 2 2" xfId="13242"/>
    <cellStyle name="Comma 2 37" xfId="13243"/>
    <cellStyle name="Comma 2 37 10" xfId="13244"/>
    <cellStyle name="Comma 2 37 10 2" xfId="13245"/>
    <cellStyle name="Comma 2 37 10 2 2" xfId="13246"/>
    <cellStyle name="Comma 2 37 11" xfId="13247"/>
    <cellStyle name="Comma 2 37 11 2" xfId="13248"/>
    <cellStyle name="Comma 2 37 11 2 2" xfId="13249"/>
    <cellStyle name="Comma 2 37 12" xfId="13250"/>
    <cellStyle name="Comma 2 37 12 2" xfId="13251"/>
    <cellStyle name="Comma 2 37 12 2 2" xfId="13252"/>
    <cellStyle name="Comma 2 37 13" xfId="13253"/>
    <cellStyle name="Comma 2 37 13 2" xfId="13254"/>
    <cellStyle name="Comma 2 37 13 2 2" xfId="13255"/>
    <cellStyle name="Comma 2 37 14" xfId="13256"/>
    <cellStyle name="Comma 2 37 14 2" xfId="13257"/>
    <cellStyle name="Comma 2 37 14 2 2" xfId="13258"/>
    <cellStyle name="Comma 2 37 15" xfId="13259"/>
    <cellStyle name="Comma 2 37 15 2" xfId="13260"/>
    <cellStyle name="Comma 2 37 2" xfId="13261"/>
    <cellStyle name="Comma 2 37 2 2" xfId="13262"/>
    <cellStyle name="Comma 2 37 2 2 2" xfId="13263"/>
    <cellStyle name="Comma 2 37 3" xfId="13264"/>
    <cellStyle name="Comma 2 37 3 2" xfId="13265"/>
    <cellStyle name="Comma 2 37 3 2 2" xfId="13266"/>
    <cellStyle name="Comma 2 37 4" xfId="13267"/>
    <cellStyle name="Comma 2 37 4 2" xfId="13268"/>
    <cellStyle name="Comma 2 37 4 2 2" xfId="13269"/>
    <cellStyle name="Comma 2 37 5" xfId="13270"/>
    <cellStyle name="Comma 2 37 5 2" xfId="13271"/>
    <cellStyle name="Comma 2 37 5 2 2" xfId="13272"/>
    <cellStyle name="Comma 2 37 6" xfId="13273"/>
    <cellStyle name="Comma 2 37 6 2" xfId="13274"/>
    <cellStyle name="Comma 2 37 6 2 2" xfId="13275"/>
    <cellStyle name="Comma 2 37 7" xfId="13276"/>
    <cellStyle name="Comma 2 37 7 2" xfId="13277"/>
    <cellStyle name="Comma 2 37 7 2 2" xfId="13278"/>
    <cellStyle name="Comma 2 37 8" xfId="13279"/>
    <cellStyle name="Comma 2 37 8 2" xfId="13280"/>
    <cellStyle name="Comma 2 37 8 2 2" xfId="13281"/>
    <cellStyle name="Comma 2 37 9" xfId="13282"/>
    <cellStyle name="Comma 2 37 9 2" xfId="13283"/>
    <cellStyle name="Comma 2 37 9 2 2" xfId="13284"/>
    <cellStyle name="Comma 2 38" xfId="13285"/>
    <cellStyle name="Comma 2 38 10" xfId="13286"/>
    <cellStyle name="Comma 2 38 10 2" xfId="13287"/>
    <cellStyle name="Comma 2 38 10 2 2" xfId="13288"/>
    <cellStyle name="Comma 2 38 11" xfId="13289"/>
    <cellStyle name="Comma 2 38 11 2" xfId="13290"/>
    <cellStyle name="Comma 2 38 11 2 2" xfId="13291"/>
    <cellStyle name="Comma 2 38 12" xfId="13292"/>
    <cellStyle name="Comma 2 38 12 2" xfId="13293"/>
    <cellStyle name="Comma 2 38 12 2 2" xfId="13294"/>
    <cellStyle name="Comma 2 38 13" xfId="13295"/>
    <cellStyle name="Comma 2 38 13 2" xfId="13296"/>
    <cellStyle name="Comma 2 38 13 2 2" xfId="13297"/>
    <cellStyle name="Comma 2 38 14" xfId="13298"/>
    <cellStyle name="Comma 2 38 14 2" xfId="13299"/>
    <cellStyle name="Comma 2 38 14 2 2" xfId="13300"/>
    <cellStyle name="Comma 2 38 15" xfId="13301"/>
    <cellStyle name="Comma 2 38 15 2" xfId="13302"/>
    <cellStyle name="Comma 2 38 2" xfId="13303"/>
    <cellStyle name="Comma 2 38 2 2" xfId="13304"/>
    <cellStyle name="Comma 2 38 2 2 2" xfId="13305"/>
    <cellStyle name="Comma 2 38 3" xfId="13306"/>
    <cellStyle name="Comma 2 38 3 2" xfId="13307"/>
    <cellStyle name="Comma 2 38 3 2 2" xfId="13308"/>
    <cellStyle name="Comma 2 38 4" xfId="13309"/>
    <cellStyle name="Comma 2 38 4 2" xfId="13310"/>
    <cellStyle name="Comma 2 38 4 2 2" xfId="13311"/>
    <cellStyle name="Comma 2 38 5" xfId="13312"/>
    <cellStyle name="Comma 2 38 5 2" xfId="13313"/>
    <cellStyle name="Comma 2 38 5 2 2" xfId="13314"/>
    <cellStyle name="Comma 2 38 6" xfId="13315"/>
    <cellStyle name="Comma 2 38 6 2" xfId="13316"/>
    <cellStyle name="Comma 2 38 6 2 2" xfId="13317"/>
    <cellStyle name="Comma 2 38 7" xfId="13318"/>
    <cellStyle name="Comma 2 38 7 2" xfId="13319"/>
    <cellStyle name="Comma 2 38 7 2 2" xfId="13320"/>
    <cellStyle name="Comma 2 38 8" xfId="13321"/>
    <cellStyle name="Comma 2 38 8 2" xfId="13322"/>
    <cellStyle name="Comma 2 38 8 2 2" xfId="13323"/>
    <cellStyle name="Comma 2 38 9" xfId="13324"/>
    <cellStyle name="Comma 2 38 9 2" xfId="13325"/>
    <cellStyle name="Comma 2 38 9 2 2" xfId="13326"/>
    <cellStyle name="Comma 2 39" xfId="13327"/>
    <cellStyle name="Comma 2 39 2" xfId="13328"/>
    <cellStyle name="Comma 2 39 2 2" xfId="13329"/>
    <cellStyle name="Comma 2 4" xfId="13330"/>
    <cellStyle name="Comma 2 4 2" xfId="13331"/>
    <cellStyle name="Comma 2 4 2 2" xfId="13332"/>
    <cellStyle name="Comma 2 40" xfId="13333"/>
    <cellStyle name="Comma 2 40 2" xfId="13334"/>
    <cellStyle name="Comma 2 40 2 2" xfId="13335"/>
    <cellStyle name="Comma 2 41" xfId="13336"/>
    <cellStyle name="Comma 2 41 2" xfId="13337"/>
    <cellStyle name="Comma 2 41 2 2" xfId="13338"/>
    <cellStyle name="Comma 2 42" xfId="13339"/>
    <cellStyle name="Comma 2 42 2" xfId="13340"/>
    <cellStyle name="Comma 2 42 2 2" xfId="13341"/>
    <cellStyle name="Comma 2 43" xfId="13342"/>
    <cellStyle name="Comma 2 43 2" xfId="13343"/>
    <cellStyle name="Comma 2 43 2 2" xfId="13344"/>
    <cellStyle name="Comma 2 44" xfId="13345"/>
    <cellStyle name="Comma 2 44 2" xfId="13346"/>
    <cellStyle name="Comma 2 44 2 2" xfId="13347"/>
    <cellStyle name="Comma 2 44 3" xfId="13348"/>
    <cellStyle name="Comma 2 44 3 2" xfId="13349"/>
    <cellStyle name="Comma 2 45" xfId="13350"/>
    <cellStyle name="Comma 2 46" xfId="13351"/>
    <cellStyle name="Comma 2 47" xfId="13352"/>
    <cellStyle name="Comma 2 48" xfId="13353"/>
    <cellStyle name="Comma 2 49" xfId="13354"/>
    <cellStyle name="Comma 2 5" xfId="11"/>
    <cellStyle name="Comma 2 5 2" xfId="13355"/>
    <cellStyle name="Comma 2 5 2 2" xfId="13356"/>
    <cellStyle name="Comma 2 50" xfId="13357"/>
    <cellStyle name="Comma 2 51" xfId="13358"/>
    <cellStyle name="Comma 2 52" xfId="13359"/>
    <cellStyle name="Comma 2 52 2" xfId="13360"/>
    <cellStyle name="Comma 2 53" xfId="13361"/>
    <cellStyle name="Comma 2 54" xfId="13362"/>
    <cellStyle name="Comma 2 6" xfId="13363"/>
    <cellStyle name="Comma 2 6 2" xfId="13364"/>
    <cellStyle name="Comma 2 6 2 2" xfId="13365"/>
    <cellStyle name="Comma 2 6 2 2 2" xfId="13366"/>
    <cellStyle name="Comma 2 7" xfId="13367"/>
    <cellStyle name="Comma 2 7 2" xfId="13368"/>
    <cellStyle name="Comma 2 7 2 2" xfId="13369"/>
    <cellStyle name="Comma 2 7 2 2 2" xfId="13370"/>
    <cellStyle name="Comma 2 8" xfId="13371"/>
    <cellStyle name="Comma 2 8 2" xfId="13372"/>
    <cellStyle name="Comma 2 8 2 2" xfId="13373"/>
    <cellStyle name="Comma 2 8 2 2 2" xfId="13374"/>
    <cellStyle name="Comma 2 9" xfId="13375"/>
    <cellStyle name="Comma 2 9 2" xfId="13376"/>
    <cellStyle name="Comma 2 9 2 2" xfId="13377"/>
    <cellStyle name="Comma 2 9 2 2 2" xfId="13378"/>
    <cellStyle name="Comma 20" xfId="13379"/>
    <cellStyle name="Comma 21" xfId="13380"/>
    <cellStyle name="Comma 22" xfId="13381"/>
    <cellStyle name="Comma 23" xfId="13382"/>
    <cellStyle name="Comma 23 2" xfId="13383"/>
    <cellStyle name="Comma 24" xfId="13384"/>
    <cellStyle name="Comma 25" xfId="13385"/>
    <cellStyle name="Comma 26" xfId="13386"/>
    <cellStyle name="Comma 26 10" xfId="13387"/>
    <cellStyle name="Comma 26 10 2" xfId="13388"/>
    <cellStyle name="Comma 26 10 2 2" xfId="13389"/>
    <cellStyle name="Comma 26 11" xfId="13390"/>
    <cellStyle name="Comma 26 11 2" xfId="13391"/>
    <cellStyle name="Comma 26 11 2 2" xfId="13392"/>
    <cellStyle name="Comma 26 12" xfId="13393"/>
    <cellStyle name="Comma 26 12 2" xfId="13394"/>
    <cellStyle name="Comma 26 12 2 2" xfId="13395"/>
    <cellStyle name="Comma 26 13" xfId="13396"/>
    <cellStyle name="Comma 26 13 2" xfId="13397"/>
    <cellStyle name="Comma 26 13 2 2" xfId="13398"/>
    <cellStyle name="Comma 26 14" xfId="13399"/>
    <cellStyle name="Comma 26 14 2" xfId="13400"/>
    <cellStyle name="Comma 26 14 2 2" xfId="13401"/>
    <cellStyle name="Comma 26 15" xfId="13402"/>
    <cellStyle name="Comma 26 15 2" xfId="13403"/>
    <cellStyle name="Comma 26 15 2 2" xfId="13404"/>
    <cellStyle name="Comma 26 16" xfId="13405"/>
    <cellStyle name="Comma 26 16 2" xfId="13406"/>
    <cellStyle name="Comma 26 16 2 2" xfId="13407"/>
    <cellStyle name="Comma 26 17" xfId="13408"/>
    <cellStyle name="Comma 26 17 2" xfId="13409"/>
    <cellStyle name="Comma 26 17 2 2" xfId="13410"/>
    <cellStyle name="Comma 26 18" xfId="13411"/>
    <cellStyle name="Comma 26 18 2" xfId="13412"/>
    <cellStyle name="Comma 26 18 2 2" xfId="13413"/>
    <cellStyle name="Comma 26 19" xfId="13414"/>
    <cellStyle name="Comma 26 19 2" xfId="13415"/>
    <cellStyle name="Comma 26 2" xfId="13416"/>
    <cellStyle name="Comma 26 2 10" xfId="13417"/>
    <cellStyle name="Comma 26 2 10 2" xfId="13418"/>
    <cellStyle name="Comma 26 2 10 2 2" xfId="13419"/>
    <cellStyle name="Comma 26 2 11" xfId="13420"/>
    <cellStyle name="Comma 26 2 11 2" xfId="13421"/>
    <cellStyle name="Comma 26 2 11 2 2" xfId="13422"/>
    <cellStyle name="Comma 26 2 12" xfId="13423"/>
    <cellStyle name="Comma 26 2 12 2" xfId="13424"/>
    <cellStyle name="Comma 26 2 12 2 2" xfId="13425"/>
    <cellStyle name="Comma 26 2 13" xfId="13426"/>
    <cellStyle name="Comma 26 2 13 2" xfId="13427"/>
    <cellStyle name="Comma 26 2 13 2 2" xfId="13428"/>
    <cellStyle name="Comma 26 2 14" xfId="13429"/>
    <cellStyle name="Comma 26 2 14 2" xfId="13430"/>
    <cellStyle name="Comma 26 2 14 2 2" xfId="13431"/>
    <cellStyle name="Comma 26 2 15" xfId="13432"/>
    <cellStyle name="Comma 26 2 15 2" xfId="13433"/>
    <cellStyle name="Comma 26 2 2" xfId="13434"/>
    <cellStyle name="Comma 26 2 2 2" xfId="13435"/>
    <cellStyle name="Comma 26 2 2 2 2" xfId="13436"/>
    <cellStyle name="Comma 26 2 3" xfId="13437"/>
    <cellStyle name="Comma 26 2 3 2" xfId="13438"/>
    <cellStyle name="Comma 26 2 3 2 2" xfId="13439"/>
    <cellStyle name="Comma 26 2 4" xfId="13440"/>
    <cellStyle name="Comma 26 2 4 2" xfId="13441"/>
    <cellStyle name="Comma 26 2 4 2 2" xfId="13442"/>
    <cellStyle name="Comma 26 2 5" xfId="13443"/>
    <cellStyle name="Comma 26 2 5 2" xfId="13444"/>
    <cellStyle name="Comma 26 2 5 2 2" xfId="13445"/>
    <cellStyle name="Comma 26 2 6" xfId="13446"/>
    <cellStyle name="Comma 26 2 6 2" xfId="13447"/>
    <cellStyle name="Comma 26 2 6 2 2" xfId="13448"/>
    <cellStyle name="Comma 26 2 7" xfId="13449"/>
    <cellStyle name="Comma 26 2 7 2" xfId="13450"/>
    <cellStyle name="Comma 26 2 7 2 2" xfId="13451"/>
    <cellStyle name="Comma 26 2 8" xfId="13452"/>
    <cellStyle name="Comma 26 2 8 2" xfId="13453"/>
    <cellStyle name="Comma 26 2 8 2 2" xfId="13454"/>
    <cellStyle name="Comma 26 2 9" xfId="13455"/>
    <cellStyle name="Comma 26 2 9 2" xfId="13456"/>
    <cellStyle name="Comma 26 2 9 2 2" xfId="13457"/>
    <cellStyle name="Comma 26 3" xfId="13458"/>
    <cellStyle name="Comma 26 3 10" xfId="13459"/>
    <cellStyle name="Comma 26 3 10 2" xfId="13460"/>
    <cellStyle name="Comma 26 3 10 2 2" xfId="13461"/>
    <cellStyle name="Comma 26 3 11" xfId="13462"/>
    <cellStyle name="Comma 26 3 11 2" xfId="13463"/>
    <cellStyle name="Comma 26 3 11 2 2" xfId="13464"/>
    <cellStyle name="Comma 26 3 12" xfId="13465"/>
    <cellStyle name="Comma 26 3 12 2" xfId="13466"/>
    <cellStyle name="Comma 26 3 12 2 2" xfId="13467"/>
    <cellStyle name="Comma 26 3 13" xfId="13468"/>
    <cellStyle name="Comma 26 3 13 2" xfId="13469"/>
    <cellStyle name="Comma 26 3 13 2 2" xfId="13470"/>
    <cellStyle name="Comma 26 3 14" xfId="13471"/>
    <cellStyle name="Comma 26 3 14 2" xfId="13472"/>
    <cellStyle name="Comma 26 3 14 2 2" xfId="13473"/>
    <cellStyle name="Comma 26 3 15" xfId="13474"/>
    <cellStyle name="Comma 26 3 15 2" xfId="13475"/>
    <cellStyle name="Comma 26 3 2" xfId="13476"/>
    <cellStyle name="Comma 26 3 2 2" xfId="13477"/>
    <cellStyle name="Comma 26 3 2 2 2" xfId="13478"/>
    <cellStyle name="Comma 26 3 3" xfId="13479"/>
    <cellStyle name="Comma 26 3 3 2" xfId="13480"/>
    <cellStyle name="Comma 26 3 3 2 2" xfId="13481"/>
    <cellStyle name="Comma 26 3 4" xfId="13482"/>
    <cellStyle name="Comma 26 3 4 2" xfId="13483"/>
    <cellStyle name="Comma 26 3 4 2 2" xfId="13484"/>
    <cellStyle name="Comma 26 3 5" xfId="13485"/>
    <cellStyle name="Comma 26 3 5 2" xfId="13486"/>
    <cellStyle name="Comma 26 3 5 2 2" xfId="13487"/>
    <cellStyle name="Comma 26 3 6" xfId="13488"/>
    <cellStyle name="Comma 26 3 6 2" xfId="13489"/>
    <cellStyle name="Comma 26 3 6 2 2" xfId="13490"/>
    <cellStyle name="Comma 26 3 7" xfId="13491"/>
    <cellStyle name="Comma 26 3 7 2" xfId="13492"/>
    <cellStyle name="Comma 26 3 7 2 2" xfId="13493"/>
    <cellStyle name="Comma 26 3 8" xfId="13494"/>
    <cellStyle name="Comma 26 3 8 2" xfId="13495"/>
    <cellStyle name="Comma 26 3 8 2 2" xfId="13496"/>
    <cellStyle name="Comma 26 3 9" xfId="13497"/>
    <cellStyle name="Comma 26 3 9 2" xfId="13498"/>
    <cellStyle name="Comma 26 3 9 2 2" xfId="13499"/>
    <cellStyle name="Comma 26 4" xfId="13500"/>
    <cellStyle name="Comma 26 4 10" xfId="13501"/>
    <cellStyle name="Comma 26 4 10 2" xfId="13502"/>
    <cellStyle name="Comma 26 4 10 2 2" xfId="13503"/>
    <cellStyle name="Comma 26 4 11" xfId="13504"/>
    <cellStyle name="Comma 26 4 11 2" xfId="13505"/>
    <cellStyle name="Comma 26 4 11 2 2" xfId="13506"/>
    <cellStyle name="Comma 26 4 12" xfId="13507"/>
    <cellStyle name="Comma 26 4 12 2" xfId="13508"/>
    <cellStyle name="Comma 26 4 12 2 2" xfId="13509"/>
    <cellStyle name="Comma 26 4 13" xfId="13510"/>
    <cellStyle name="Comma 26 4 13 2" xfId="13511"/>
    <cellStyle name="Comma 26 4 13 2 2" xfId="13512"/>
    <cellStyle name="Comma 26 4 14" xfId="13513"/>
    <cellStyle name="Comma 26 4 14 2" xfId="13514"/>
    <cellStyle name="Comma 26 4 14 2 2" xfId="13515"/>
    <cellStyle name="Comma 26 4 15" xfId="13516"/>
    <cellStyle name="Comma 26 4 15 2" xfId="13517"/>
    <cellStyle name="Comma 26 4 2" xfId="13518"/>
    <cellStyle name="Comma 26 4 2 2" xfId="13519"/>
    <cellStyle name="Comma 26 4 2 2 2" xfId="13520"/>
    <cellStyle name="Comma 26 4 3" xfId="13521"/>
    <cellStyle name="Comma 26 4 3 2" xfId="13522"/>
    <cellStyle name="Comma 26 4 3 2 2" xfId="13523"/>
    <cellStyle name="Comma 26 4 4" xfId="13524"/>
    <cellStyle name="Comma 26 4 4 2" xfId="13525"/>
    <cellStyle name="Comma 26 4 4 2 2" xfId="13526"/>
    <cellStyle name="Comma 26 4 5" xfId="13527"/>
    <cellStyle name="Comma 26 4 5 2" xfId="13528"/>
    <cellStyle name="Comma 26 4 5 2 2" xfId="13529"/>
    <cellStyle name="Comma 26 4 6" xfId="13530"/>
    <cellStyle name="Comma 26 4 6 2" xfId="13531"/>
    <cellStyle name="Comma 26 4 6 2 2" xfId="13532"/>
    <cellStyle name="Comma 26 4 7" xfId="13533"/>
    <cellStyle name="Comma 26 4 7 2" xfId="13534"/>
    <cellStyle name="Comma 26 4 7 2 2" xfId="13535"/>
    <cellStyle name="Comma 26 4 8" xfId="13536"/>
    <cellStyle name="Comma 26 4 8 2" xfId="13537"/>
    <cellStyle name="Comma 26 4 8 2 2" xfId="13538"/>
    <cellStyle name="Comma 26 4 9" xfId="13539"/>
    <cellStyle name="Comma 26 4 9 2" xfId="13540"/>
    <cellStyle name="Comma 26 4 9 2 2" xfId="13541"/>
    <cellStyle name="Comma 26 5" xfId="13542"/>
    <cellStyle name="Comma 26 5 10" xfId="13543"/>
    <cellStyle name="Comma 26 5 10 2" xfId="13544"/>
    <cellStyle name="Comma 26 5 10 2 2" xfId="13545"/>
    <cellStyle name="Comma 26 5 11" xfId="13546"/>
    <cellStyle name="Comma 26 5 11 2" xfId="13547"/>
    <cellStyle name="Comma 26 5 11 2 2" xfId="13548"/>
    <cellStyle name="Comma 26 5 12" xfId="13549"/>
    <cellStyle name="Comma 26 5 12 2" xfId="13550"/>
    <cellStyle name="Comma 26 5 12 2 2" xfId="13551"/>
    <cellStyle name="Comma 26 5 13" xfId="13552"/>
    <cellStyle name="Comma 26 5 13 2" xfId="13553"/>
    <cellStyle name="Comma 26 5 13 2 2" xfId="13554"/>
    <cellStyle name="Comma 26 5 14" xfId="13555"/>
    <cellStyle name="Comma 26 5 14 2" xfId="13556"/>
    <cellStyle name="Comma 26 5 14 2 2" xfId="13557"/>
    <cellStyle name="Comma 26 5 15" xfId="13558"/>
    <cellStyle name="Comma 26 5 15 2" xfId="13559"/>
    <cellStyle name="Comma 26 5 2" xfId="13560"/>
    <cellStyle name="Comma 26 5 2 2" xfId="13561"/>
    <cellStyle name="Comma 26 5 2 2 2" xfId="13562"/>
    <cellStyle name="Comma 26 5 3" xfId="13563"/>
    <cellStyle name="Comma 26 5 3 2" xfId="13564"/>
    <cellStyle name="Comma 26 5 3 2 2" xfId="13565"/>
    <cellStyle name="Comma 26 5 4" xfId="13566"/>
    <cellStyle name="Comma 26 5 4 2" xfId="13567"/>
    <cellStyle name="Comma 26 5 4 2 2" xfId="13568"/>
    <cellStyle name="Comma 26 5 5" xfId="13569"/>
    <cellStyle name="Comma 26 5 5 2" xfId="13570"/>
    <cellStyle name="Comma 26 5 5 2 2" xfId="13571"/>
    <cellStyle name="Comma 26 5 6" xfId="13572"/>
    <cellStyle name="Comma 26 5 6 2" xfId="13573"/>
    <cellStyle name="Comma 26 5 6 2 2" xfId="13574"/>
    <cellStyle name="Comma 26 5 7" xfId="13575"/>
    <cellStyle name="Comma 26 5 7 2" xfId="13576"/>
    <cellStyle name="Comma 26 5 7 2 2" xfId="13577"/>
    <cellStyle name="Comma 26 5 8" xfId="13578"/>
    <cellStyle name="Comma 26 5 8 2" xfId="13579"/>
    <cellStyle name="Comma 26 5 8 2 2" xfId="13580"/>
    <cellStyle name="Comma 26 5 9" xfId="13581"/>
    <cellStyle name="Comma 26 5 9 2" xfId="13582"/>
    <cellStyle name="Comma 26 5 9 2 2" xfId="13583"/>
    <cellStyle name="Comma 26 6" xfId="13584"/>
    <cellStyle name="Comma 26 6 2" xfId="13585"/>
    <cellStyle name="Comma 26 6 2 2" xfId="13586"/>
    <cellStyle name="Comma 26 7" xfId="13587"/>
    <cellStyle name="Comma 26 7 2" xfId="13588"/>
    <cellStyle name="Comma 26 7 2 2" xfId="13589"/>
    <cellStyle name="Comma 26 8" xfId="13590"/>
    <cellStyle name="Comma 26 8 2" xfId="13591"/>
    <cellStyle name="Comma 26 8 2 2" xfId="13592"/>
    <cellStyle name="Comma 26 9" xfId="13593"/>
    <cellStyle name="Comma 26 9 2" xfId="13594"/>
    <cellStyle name="Comma 26 9 2 2" xfId="13595"/>
    <cellStyle name="Comma 27" xfId="13596"/>
    <cellStyle name="Comma 27 10" xfId="13597"/>
    <cellStyle name="Comma 27 10 2" xfId="13598"/>
    <cellStyle name="Comma 27 10 2 2" xfId="13599"/>
    <cellStyle name="Comma 27 11" xfId="13600"/>
    <cellStyle name="Comma 27 11 2" xfId="13601"/>
    <cellStyle name="Comma 27 11 2 2" xfId="13602"/>
    <cellStyle name="Comma 27 12" xfId="13603"/>
    <cellStyle name="Comma 27 12 2" xfId="13604"/>
    <cellStyle name="Comma 27 12 2 2" xfId="13605"/>
    <cellStyle name="Comma 27 13" xfId="13606"/>
    <cellStyle name="Comma 27 13 2" xfId="13607"/>
    <cellStyle name="Comma 27 13 2 2" xfId="13608"/>
    <cellStyle name="Comma 27 14" xfId="13609"/>
    <cellStyle name="Comma 27 14 2" xfId="13610"/>
    <cellStyle name="Comma 27 14 2 2" xfId="13611"/>
    <cellStyle name="Comma 27 15" xfId="13612"/>
    <cellStyle name="Comma 27 15 2" xfId="13613"/>
    <cellStyle name="Comma 27 15 2 2" xfId="13614"/>
    <cellStyle name="Comma 27 16" xfId="13615"/>
    <cellStyle name="Comma 27 16 2" xfId="13616"/>
    <cellStyle name="Comma 27 16 2 2" xfId="13617"/>
    <cellStyle name="Comma 27 17" xfId="13618"/>
    <cellStyle name="Comma 27 17 2" xfId="13619"/>
    <cellStyle name="Comma 27 17 2 2" xfId="13620"/>
    <cellStyle name="Comma 27 18" xfId="13621"/>
    <cellStyle name="Comma 27 18 2" xfId="13622"/>
    <cellStyle name="Comma 27 18 2 2" xfId="13623"/>
    <cellStyle name="Comma 27 19" xfId="13624"/>
    <cellStyle name="Comma 27 19 2" xfId="13625"/>
    <cellStyle name="Comma 27 2" xfId="13626"/>
    <cellStyle name="Comma 27 2 10" xfId="13627"/>
    <cellStyle name="Comma 27 2 10 2" xfId="13628"/>
    <cellStyle name="Comma 27 2 10 2 2" xfId="13629"/>
    <cellStyle name="Comma 27 2 11" xfId="13630"/>
    <cellStyle name="Comma 27 2 11 2" xfId="13631"/>
    <cellStyle name="Comma 27 2 11 2 2" xfId="13632"/>
    <cellStyle name="Comma 27 2 12" xfId="13633"/>
    <cellStyle name="Comma 27 2 12 2" xfId="13634"/>
    <cellStyle name="Comma 27 2 12 2 2" xfId="13635"/>
    <cellStyle name="Comma 27 2 13" xfId="13636"/>
    <cellStyle name="Comma 27 2 13 2" xfId="13637"/>
    <cellStyle name="Comma 27 2 13 2 2" xfId="13638"/>
    <cellStyle name="Comma 27 2 14" xfId="13639"/>
    <cellStyle name="Comma 27 2 14 2" xfId="13640"/>
    <cellStyle name="Comma 27 2 14 2 2" xfId="13641"/>
    <cellStyle name="Comma 27 2 15" xfId="13642"/>
    <cellStyle name="Comma 27 2 15 2" xfId="13643"/>
    <cellStyle name="Comma 27 2 2" xfId="13644"/>
    <cellStyle name="Comma 27 2 2 2" xfId="13645"/>
    <cellStyle name="Comma 27 2 2 2 2" xfId="13646"/>
    <cellStyle name="Comma 27 2 3" xfId="13647"/>
    <cellStyle name="Comma 27 2 3 2" xfId="13648"/>
    <cellStyle name="Comma 27 2 3 2 2" xfId="13649"/>
    <cellStyle name="Comma 27 2 4" xfId="13650"/>
    <cellStyle name="Comma 27 2 4 2" xfId="13651"/>
    <cellStyle name="Comma 27 2 4 2 2" xfId="13652"/>
    <cellStyle name="Comma 27 2 5" xfId="13653"/>
    <cellStyle name="Comma 27 2 5 2" xfId="13654"/>
    <cellStyle name="Comma 27 2 5 2 2" xfId="13655"/>
    <cellStyle name="Comma 27 2 6" xfId="13656"/>
    <cellStyle name="Comma 27 2 6 2" xfId="13657"/>
    <cellStyle name="Comma 27 2 6 2 2" xfId="13658"/>
    <cellStyle name="Comma 27 2 7" xfId="13659"/>
    <cellStyle name="Comma 27 2 7 2" xfId="13660"/>
    <cellStyle name="Comma 27 2 7 2 2" xfId="13661"/>
    <cellStyle name="Comma 27 2 8" xfId="13662"/>
    <cellStyle name="Comma 27 2 8 2" xfId="13663"/>
    <cellStyle name="Comma 27 2 8 2 2" xfId="13664"/>
    <cellStyle name="Comma 27 2 9" xfId="13665"/>
    <cellStyle name="Comma 27 2 9 2" xfId="13666"/>
    <cellStyle name="Comma 27 2 9 2 2" xfId="13667"/>
    <cellStyle name="Comma 27 3" xfId="13668"/>
    <cellStyle name="Comma 27 3 10" xfId="13669"/>
    <cellStyle name="Comma 27 3 10 2" xfId="13670"/>
    <cellStyle name="Comma 27 3 10 2 2" xfId="13671"/>
    <cellStyle name="Comma 27 3 11" xfId="13672"/>
    <cellStyle name="Comma 27 3 11 2" xfId="13673"/>
    <cellStyle name="Comma 27 3 11 2 2" xfId="13674"/>
    <cellStyle name="Comma 27 3 12" xfId="13675"/>
    <cellStyle name="Comma 27 3 12 2" xfId="13676"/>
    <cellStyle name="Comma 27 3 12 2 2" xfId="13677"/>
    <cellStyle name="Comma 27 3 13" xfId="13678"/>
    <cellStyle name="Comma 27 3 13 2" xfId="13679"/>
    <cellStyle name="Comma 27 3 13 2 2" xfId="13680"/>
    <cellStyle name="Comma 27 3 14" xfId="13681"/>
    <cellStyle name="Comma 27 3 14 2" xfId="13682"/>
    <cellStyle name="Comma 27 3 14 2 2" xfId="13683"/>
    <cellStyle name="Comma 27 3 15" xfId="13684"/>
    <cellStyle name="Comma 27 3 15 2" xfId="13685"/>
    <cellStyle name="Comma 27 3 2" xfId="13686"/>
    <cellStyle name="Comma 27 3 2 2" xfId="13687"/>
    <cellStyle name="Comma 27 3 2 2 2" xfId="13688"/>
    <cellStyle name="Comma 27 3 3" xfId="13689"/>
    <cellStyle name="Comma 27 3 3 2" xfId="13690"/>
    <cellStyle name="Comma 27 3 3 2 2" xfId="13691"/>
    <cellStyle name="Comma 27 3 4" xfId="13692"/>
    <cellStyle name="Comma 27 3 4 2" xfId="13693"/>
    <cellStyle name="Comma 27 3 4 2 2" xfId="13694"/>
    <cellStyle name="Comma 27 3 5" xfId="13695"/>
    <cellStyle name="Comma 27 3 5 2" xfId="13696"/>
    <cellStyle name="Comma 27 3 5 2 2" xfId="13697"/>
    <cellStyle name="Comma 27 3 6" xfId="13698"/>
    <cellStyle name="Comma 27 3 6 2" xfId="13699"/>
    <cellStyle name="Comma 27 3 6 2 2" xfId="13700"/>
    <cellStyle name="Comma 27 3 7" xfId="13701"/>
    <cellStyle name="Comma 27 3 7 2" xfId="13702"/>
    <cellStyle name="Comma 27 3 7 2 2" xfId="13703"/>
    <cellStyle name="Comma 27 3 8" xfId="13704"/>
    <cellStyle name="Comma 27 3 8 2" xfId="13705"/>
    <cellStyle name="Comma 27 3 8 2 2" xfId="13706"/>
    <cellStyle name="Comma 27 3 9" xfId="13707"/>
    <cellStyle name="Comma 27 3 9 2" xfId="13708"/>
    <cellStyle name="Comma 27 3 9 2 2" xfId="13709"/>
    <cellStyle name="Comma 27 4" xfId="13710"/>
    <cellStyle name="Comma 27 4 10" xfId="13711"/>
    <cellStyle name="Comma 27 4 10 2" xfId="13712"/>
    <cellStyle name="Comma 27 4 10 2 2" xfId="13713"/>
    <cellStyle name="Comma 27 4 11" xfId="13714"/>
    <cellStyle name="Comma 27 4 11 2" xfId="13715"/>
    <cellStyle name="Comma 27 4 11 2 2" xfId="13716"/>
    <cellStyle name="Comma 27 4 12" xfId="13717"/>
    <cellStyle name="Comma 27 4 12 2" xfId="13718"/>
    <cellStyle name="Comma 27 4 12 2 2" xfId="13719"/>
    <cellStyle name="Comma 27 4 13" xfId="13720"/>
    <cellStyle name="Comma 27 4 13 2" xfId="13721"/>
    <cellStyle name="Comma 27 4 13 2 2" xfId="13722"/>
    <cellStyle name="Comma 27 4 14" xfId="13723"/>
    <cellStyle name="Comma 27 4 14 2" xfId="13724"/>
    <cellStyle name="Comma 27 4 14 2 2" xfId="13725"/>
    <cellStyle name="Comma 27 4 15" xfId="13726"/>
    <cellStyle name="Comma 27 4 15 2" xfId="13727"/>
    <cellStyle name="Comma 27 4 2" xfId="13728"/>
    <cellStyle name="Comma 27 4 2 2" xfId="13729"/>
    <cellStyle name="Comma 27 4 2 2 2" xfId="13730"/>
    <cellStyle name="Comma 27 4 3" xfId="13731"/>
    <cellStyle name="Comma 27 4 3 2" xfId="13732"/>
    <cellStyle name="Comma 27 4 3 2 2" xfId="13733"/>
    <cellStyle name="Comma 27 4 4" xfId="13734"/>
    <cellStyle name="Comma 27 4 4 2" xfId="13735"/>
    <cellStyle name="Comma 27 4 4 2 2" xfId="13736"/>
    <cellStyle name="Comma 27 4 5" xfId="13737"/>
    <cellStyle name="Comma 27 4 5 2" xfId="13738"/>
    <cellStyle name="Comma 27 4 5 2 2" xfId="13739"/>
    <cellStyle name="Comma 27 4 6" xfId="13740"/>
    <cellStyle name="Comma 27 4 6 2" xfId="13741"/>
    <cellStyle name="Comma 27 4 6 2 2" xfId="13742"/>
    <cellStyle name="Comma 27 4 7" xfId="13743"/>
    <cellStyle name="Comma 27 4 7 2" xfId="13744"/>
    <cellStyle name="Comma 27 4 7 2 2" xfId="13745"/>
    <cellStyle name="Comma 27 4 8" xfId="13746"/>
    <cellStyle name="Comma 27 4 8 2" xfId="13747"/>
    <cellStyle name="Comma 27 4 8 2 2" xfId="13748"/>
    <cellStyle name="Comma 27 4 9" xfId="13749"/>
    <cellStyle name="Comma 27 4 9 2" xfId="13750"/>
    <cellStyle name="Comma 27 4 9 2 2" xfId="13751"/>
    <cellStyle name="Comma 27 5" xfId="13752"/>
    <cellStyle name="Comma 27 5 10" xfId="13753"/>
    <cellStyle name="Comma 27 5 10 2" xfId="13754"/>
    <cellStyle name="Comma 27 5 10 2 2" xfId="13755"/>
    <cellStyle name="Comma 27 5 11" xfId="13756"/>
    <cellStyle name="Comma 27 5 11 2" xfId="13757"/>
    <cellStyle name="Comma 27 5 11 2 2" xfId="13758"/>
    <cellStyle name="Comma 27 5 12" xfId="13759"/>
    <cellStyle name="Comma 27 5 12 2" xfId="13760"/>
    <cellStyle name="Comma 27 5 12 2 2" xfId="13761"/>
    <cellStyle name="Comma 27 5 13" xfId="13762"/>
    <cellStyle name="Comma 27 5 13 2" xfId="13763"/>
    <cellStyle name="Comma 27 5 13 2 2" xfId="13764"/>
    <cellStyle name="Comma 27 5 14" xfId="13765"/>
    <cellStyle name="Comma 27 5 14 2" xfId="13766"/>
    <cellStyle name="Comma 27 5 14 2 2" xfId="13767"/>
    <cellStyle name="Comma 27 5 15" xfId="13768"/>
    <cellStyle name="Comma 27 5 15 2" xfId="13769"/>
    <cellStyle name="Comma 27 5 2" xfId="13770"/>
    <cellStyle name="Comma 27 5 2 2" xfId="13771"/>
    <cellStyle name="Comma 27 5 2 2 2" xfId="13772"/>
    <cellStyle name="Comma 27 5 3" xfId="13773"/>
    <cellStyle name="Comma 27 5 3 2" xfId="13774"/>
    <cellStyle name="Comma 27 5 3 2 2" xfId="13775"/>
    <cellStyle name="Comma 27 5 4" xfId="13776"/>
    <cellStyle name="Comma 27 5 4 2" xfId="13777"/>
    <cellStyle name="Comma 27 5 4 2 2" xfId="13778"/>
    <cellStyle name="Comma 27 5 5" xfId="13779"/>
    <cellStyle name="Comma 27 5 5 2" xfId="13780"/>
    <cellStyle name="Comma 27 5 5 2 2" xfId="13781"/>
    <cellStyle name="Comma 27 5 6" xfId="13782"/>
    <cellStyle name="Comma 27 5 6 2" xfId="13783"/>
    <cellStyle name="Comma 27 5 6 2 2" xfId="13784"/>
    <cellStyle name="Comma 27 5 7" xfId="13785"/>
    <cellStyle name="Comma 27 5 7 2" xfId="13786"/>
    <cellStyle name="Comma 27 5 7 2 2" xfId="13787"/>
    <cellStyle name="Comma 27 5 8" xfId="13788"/>
    <cellStyle name="Comma 27 5 8 2" xfId="13789"/>
    <cellStyle name="Comma 27 5 8 2 2" xfId="13790"/>
    <cellStyle name="Comma 27 5 9" xfId="13791"/>
    <cellStyle name="Comma 27 5 9 2" xfId="13792"/>
    <cellStyle name="Comma 27 5 9 2 2" xfId="13793"/>
    <cellStyle name="Comma 27 6" xfId="13794"/>
    <cellStyle name="Comma 27 6 2" xfId="13795"/>
    <cellStyle name="Comma 27 6 2 2" xfId="13796"/>
    <cellStyle name="Comma 27 7" xfId="13797"/>
    <cellStyle name="Comma 27 7 2" xfId="13798"/>
    <cellStyle name="Comma 27 7 2 2" xfId="13799"/>
    <cellStyle name="Comma 27 8" xfId="13800"/>
    <cellStyle name="Comma 27 8 2" xfId="13801"/>
    <cellStyle name="Comma 27 8 2 2" xfId="13802"/>
    <cellStyle name="Comma 27 9" xfId="13803"/>
    <cellStyle name="Comma 27 9 2" xfId="13804"/>
    <cellStyle name="Comma 27 9 2 2" xfId="13805"/>
    <cellStyle name="Comma 28" xfId="13806"/>
    <cellStyle name="Comma 28 10" xfId="13807"/>
    <cellStyle name="Comma 28 10 2" xfId="13808"/>
    <cellStyle name="Comma 28 10 2 2" xfId="13809"/>
    <cellStyle name="Comma 28 11" xfId="13810"/>
    <cellStyle name="Comma 28 11 2" xfId="13811"/>
    <cellStyle name="Comma 28 11 2 2" xfId="13812"/>
    <cellStyle name="Comma 28 12" xfId="13813"/>
    <cellStyle name="Comma 28 12 2" xfId="13814"/>
    <cellStyle name="Comma 28 12 2 2" xfId="13815"/>
    <cellStyle name="Comma 28 13" xfId="13816"/>
    <cellStyle name="Comma 28 13 2" xfId="13817"/>
    <cellStyle name="Comma 28 13 2 2" xfId="13818"/>
    <cellStyle name="Comma 28 14" xfId="13819"/>
    <cellStyle name="Comma 28 14 2" xfId="13820"/>
    <cellStyle name="Comma 28 14 2 2" xfId="13821"/>
    <cellStyle name="Comma 28 15" xfId="13822"/>
    <cellStyle name="Comma 28 15 2" xfId="13823"/>
    <cellStyle name="Comma 28 15 2 2" xfId="13824"/>
    <cellStyle name="Comma 28 16" xfId="13825"/>
    <cellStyle name="Comma 28 16 2" xfId="13826"/>
    <cellStyle name="Comma 28 16 2 2" xfId="13827"/>
    <cellStyle name="Comma 28 17" xfId="13828"/>
    <cellStyle name="Comma 28 17 2" xfId="13829"/>
    <cellStyle name="Comma 28 17 2 2" xfId="13830"/>
    <cellStyle name="Comma 28 18" xfId="13831"/>
    <cellStyle name="Comma 28 18 2" xfId="13832"/>
    <cellStyle name="Comma 28 18 2 2" xfId="13833"/>
    <cellStyle name="Comma 28 19" xfId="13834"/>
    <cellStyle name="Comma 28 19 2" xfId="13835"/>
    <cellStyle name="Comma 28 2" xfId="13836"/>
    <cellStyle name="Comma 28 2 10" xfId="13837"/>
    <cellStyle name="Comma 28 2 10 2" xfId="13838"/>
    <cellStyle name="Comma 28 2 10 2 2" xfId="13839"/>
    <cellStyle name="Comma 28 2 11" xfId="13840"/>
    <cellStyle name="Comma 28 2 11 2" xfId="13841"/>
    <cellStyle name="Comma 28 2 11 2 2" xfId="13842"/>
    <cellStyle name="Comma 28 2 12" xfId="13843"/>
    <cellStyle name="Comma 28 2 12 2" xfId="13844"/>
    <cellStyle name="Comma 28 2 12 2 2" xfId="13845"/>
    <cellStyle name="Comma 28 2 13" xfId="13846"/>
    <cellStyle name="Comma 28 2 13 2" xfId="13847"/>
    <cellStyle name="Comma 28 2 13 2 2" xfId="13848"/>
    <cellStyle name="Comma 28 2 14" xfId="13849"/>
    <cellStyle name="Comma 28 2 14 2" xfId="13850"/>
    <cellStyle name="Comma 28 2 14 2 2" xfId="13851"/>
    <cellStyle name="Comma 28 2 15" xfId="13852"/>
    <cellStyle name="Comma 28 2 15 2" xfId="13853"/>
    <cellStyle name="Comma 28 2 2" xfId="13854"/>
    <cellStyle name="Comma 28 2 2 2" xfId="13855"/>
    <cellStyle name="Comma 28 2 2 2 2" xfId="13856"/>
    <cellStyle name="Comma 28 2 3" xfId="13857"/>
    <cellStyle name="Comma 28 2 3 2" xfId="13858"/>
    <cellStyle name="Comma 28 2 3 2 2" xfId="13859"/>
    <cellStyle name="Comma 28 2 4" xfId="13860"/>
    <cellStyle name="Comma 28 2 4 2" xfId="13861"/>
    <cellStyle name="Comma 28 2 4 2 2" xfId="13862"/>
    <cellStyle name="Comma 28 2 5" xfId="13863"/>
    <cellStyle name="Comma 28 2 5 2" xfId="13864"/>
    <cellStyle name="Comma 28 2 5 2 2" xfId="13865"/>
    <cellStyle name="Comma 28 2 6" xfId="13866"/>
    <cellStyle name="Comma 28 2 6 2" xfId="13867"/>
    <cellStyle name="Comma 28 2 6 2 2" xfId="13868"/>
    <cellStyle name="Comma 28 2 7" xfId="13869"/>
    <cellStyle name="Comma 28 2 7 2" xfId="13870"/>
    <cellStyle name="Comma 28 2 7 2 2" xfId="13871"/>
    <cellStyle name="Comma 28 2 8" xfId="13872"/>
    <cellStyle name="Comma 28 2 8 2" xfId="13873"/>
    <cellStyle name="Comma 28 2 8 2 2" xfId="13874"/>
    <cellStyle name="Comma 28 2 9" xfId="13875"/>
    <cellStyle name="Comma 28 2 9 2" xfId="13876"/>
    <cellStyle name="Comma 28 2 9 2 2" xfId="13877"/>
    <cellStyle name="Comma 28 3" xfId="13878"/>
    <cellStyle name="Comma 28 3 10" xfId="13879"/>
    <cellStyle name="Comma 28 3 10 2" xfId="13880"/>
    <cellStyle name="Comma 28 3 10 2 2" xfId="13881"/>
    <cellStyle name="Comma 28 3 11" xfId="13882"/>
    <cellStyle name="Comma 28 3 11 2" xfId="13883"/>
    <cellStyle name="Comma 28 3 11 2 2" xfId="13884"/>
    <cellStyle name="Comma 28 3 12" xfId="13885"/>
    <cellStyle name="Comma 28 3 12 2" xfId="13886"/>
    <cellStyle name="Comma 28 3 12 2 2" xfId="13887"/>
    <cellStyle name="Comma 28 3 13" xfId="13888"/>
    <cellStyle name="Comma 28 3 13 2" xfId="13889"/>
    <cellStyle name="Comma 28 3 13 2 2" xfId="13890"/>
    <cellStyle name="Comma 28 3 14" xfId="13891"/>
    <cellStyle name="Comma 28 3 14 2" xfId="13892"/>
    <cellStyle name="Comma 28 3 14 2 2" xfId="13893"/>
    <cellStyle name="Comma 28 3 15" xfId="13894"/>
    <cellStyle name="Comma 28 3 15 2" xfId="13895"/>
    <cellStyle name="Comma 28 3 2" xfId="13896"/>
    <cellStyle name="Comma 28 3 2 2" xfId="13897"/>
    <cellStyle name="Comma 28 3 2 2 2" xfId="13898"/>
    <cellStyle name="Comma 28 3 3" xfId="13899"/>
    <cellStyle name="Comma 28 3 3 2" xfId="13900"/>
    <cellStyle name="Comma 28 3 3 2 2" xfId="13901"/>
    <cellStyle name="Comma 28 3 4" xfId="13902"/>
    <cellStyle name="Comma 28 3 4 2" xfId="13903"/>
    <cellStyle name="Comma 28 3 4 2 2" xfId="13904"/>
    <cellStyle name="Comma 28 3 5" xfId="13905"/>
    <cellStyle name="Comma 28 3 5 2" xfId="13906"/>
    <cellStyle name="Comma 28 3 5 2 2" xfId="13907"/>
    <cellStyle name="Comma 28 3 6" xfId="13908"/>
    <cellStyle name="Comma 28 3 6 2" xfId="13909"/>
    <cellStyle name="Comma 28 3 6 2 2" xfId="13910"/>
    <cellStyle name="Comma 28 3 7" xfId="13911"/>
    <cellStyle name="Comma 28 3 7 2" xfId="13912"/>
    <cellStyle name="Comma 28 3 7 2 2" xfId="13913"/>
    <cellStyle name="Comma 28 3 8" xfId="13914"/>
    <cellStyle name="Comma 28 3 8 2" xfId="13915"/>
    <cellStyle name="Comma 28 3 8 2 2" xfId="13916"/>
    <cellStyle name="Comma 28 3 9" xfId="13917"/>
    <cellStyle name="Comma 28 3 9 2" xfId="13918"/>
    <cellStyle name="Comma 28 3 9 2 2" xfId="13919"/>
    <cellStyle name="Comma 28 4" xfId="13920"/>
    <cellStyle name="Comma 28 4 10" xfId="13921"/>
    <cellStyle name="Comma 28 4 10 2" xfId="13922"/>
    <cellStyle name="Comma 28 4 10 2 2" xfId="13923"/>
    <cellStyle name="Comma 28 4 11" xfId="13924"/>
    <cellStyle name="Comma 28 4 11 2" xfId="13925"/>
    <cellStyle name="Comma 28 4 11 2 2" xfId="13926"/>
    <cellStyle name="Comma 28 4 12" xfId="13927"/>
    <cellStyle name="Comma 28 4 12 2" xfId="13928"/>
    <cellStyle name="Comma 28 4 12 2 2" xfId="13929"/>
    <cellStyle name="Comma 28 4 13" xfId="13930"/>
    <cellStyle name="Comma 28 4 13 2" xfId="13931"/>
    <cellStyle name="Comma 28 4 13 2 2" xfId="13932"/>
    <cellStyle name="Comma 28 4 14" xfId="13933"/>
    <cellStyle name="Comma 28 4 14 2" xfId="13934"/>
    <cellStyle name="Comma 28 4 14 2 2" xfId="13935"/>
    <cellStyle name="Comma 28 4 15" xfId="13936"/>
    <cellStyle name="Comma 28 4 15 2" xfId="13937"/>
    <cellStyle name="Comma 28 4 2" xfId="13938"/>
    <cellStyle name="Comma 28 4 2 2" xfId="13939"/>
    <cellStyle name="Comma 28 4 2 2 2" xfId="13940"/>
    <cellStyle name="Comma 28 4 3" xfId="13941"/>
    <cellStyle name="Comma 28 4 3 2" xfId="13942"/>
    <cellStyle name="Comma 28 4 3 2 2" xfId="13943"/>
    <cellStyle name="Comma 28 4 4" xfId="13944"/>
    <cellStyle name="Comma 28 4 4 2" xfId="13945"/>
    <cellStyle name="Comma 28 4 4 2 2" xfId="13946"/>
    <cellStyle name="Comma 28 4 5" xfId="13947"/>
    <cellStyle name="Comma 28 4 5 2" xfId="13948"/>
    <cellStyle name="Comma 28 4 5 2 2" xfId="13949"/>
    <cellStyle name="Comma 28 4 6" xfId="13950"/>
    <cellStyle name="Comma 28 4 6 2" xfId="13951"/>
    <cellStyle name="Comma 28 4 6 2 2" xfId="13952"/>
    <cellStyle name="Comma 28 4 7" xfId="13953"/>
    <cellStyle name="Comma 28 4 7 2" xfId="13954"/>
    <cellStyle name="Comma 28 4 7 2 2" xfId="13955"/>
    <cellStyle name="Comma 28 4 8" xfId="13956"/>
    <cellStyle name="Comma 28 4 8 2" xfId="13957"/>
    <cellStyle name="Comma 28 4 8 2 2" xfId="13958"/>
    <cellStyle name="Comma 28 4 9" xfId="13959"/>
    <cellStyle name="Comma 28 4 9 2" xfId="13960"/>
    <cellStyle name="Comma 28 4 9 2 2" xfId="13961"/>
    <cellStyle name="Comma 28 5" xfId="13962"/>
    <cellStyle name="Comma 28 5 10" xfId="13963"/>
    <cellStyle name="Comma 28 5 10 2" xfId="13964"/>
    <cellStyle name="Comma 28 5 10 2 2" xfId="13965"/>
    <cellStyle name="Comma 28 5 11" xfId="13966"/>
    <cellStyle name="Comma 28 5 11 2" xfId="13967"/>
    <cellStyle name="Comma 28 5 11 2 2" xfId="13968"/>
    <cellStyle name="Comma 28 5 12" xfId="13969"/>
    <cellStyle name="Comma 28 5 12 2" xfId="13970"/>
    <cellStyle name="Comma 28 5 12 2 2" xfId="13971"/>
    <cellStyle name="Comma 28 5 13" xfId="13972"/>
    <cellStyle name="Comma 28 5 13 2" xfId="13973"/>
    <cellStyle name="Comma 28 5 13 2 2" xfId="13974"/>
    <cellStyle name="Comma 28 5 14" xfId="13975"/>
    <cellStyle name="Comma 28 5 14 2" xfId="13976"/>
    <cellStyle name="Comma 28 5 14 2 2" xfId="13977"/>
    <cellStyle name="Comma 28 5 15" xfId="13978"/>
    <cellStyle name="Comma 28 5 15 2" xfId="13979"/>
    <cellStyle name="Comma 28 5 2" xfId="13980"/>
    <cellStyle name="Comma 28 5 2 2" xfId="13981"/>
    <cellStyle name="Comma 28 5 2 2 2" xfId="13982"/>
    <cellStyle name="Comma 28 5 3" xfId="13983"/>
    <cellStyle name="Comma 28 5 3 2" xfId="13984"/>
    <cellStyle name="Comma 28 5 3 2 2" xfId="13985"/>
    <cellStyle name="Comma 28 5 4" xfId="13986"/>
    <cellStyle name="Comma 28 5 4 2" xfId="13987"/>
    <cellStyle name="Comma 28 5 4 2 2" xfId="13988"/>
    <cellStyle name="Comma 28 5 5" xfId="13989"/>
    <cellStyle name="Comma 28 5 5 2" xfId="13990"/>
    <cellStyle name="Comma 28 5 5 2 2" xfId="13991"/>
    <cellStyle name="Comma 28 5 6" xfId="13992"/>
    <cellStyle name="Comma 28 5 6 2" xfId="13993"/>
    <cellStyle name="Comma 28 5 6 2 2" xfId="13994"/>
    <cellStyle name="Comma 28 5 7" xfId="13995"/>
    <cellStyle name="Comma 28 5 7 2" xfId="13996"/>
    <cellStyle name="Comma 28 5 7 2 2" xfId="13997"/>
    <cellStyle name="Comma 28 5 8" xfId="13998"/>
    <cellStyle name="Comma 28 5 8 2" xfId="13999"/>
    <cellStyle name="Comma 28 5 8 2 2" xfId="14000"/>
    <cellStyle name="Comma 28 5 9" xfId="14001"/>
    <cellStyle name="Comma 28 5 9 2" xfId="14002"/>
    <cellStyle name="Comma 28 5 9 2 2" xfId="14003"/>
    <cellStyle name="Comma 28 6" xfId="14004"/>
    <cellStyle name="Comma 28 6 2" xfId="14005"/>
    <cellStyle name="Comma 28 6 2 2" xfId="14006"/>
    <cellStyle name="Comma 28 7" xfId="14007"/>
    <cellStyle name="Comma 28 7 2" xfId="14008"/>
    <cellStyle name="Comma 28 7 2 2" xfId="14009"/>
    <cellStyle name="Comma 28 8" xfId="14010"/>
    <cellStyle name="Comma 28 8 2" xfId="14011"/>
    <cellStyle name="Comma 28 8 2 2" xfId="14012"/>
    <cellStyle name="Comma 28 9" xfId="14013"/>
    <cellStyle name="Comma 28 9 2" xfId="14014"/>
    <cellStyle name="Comma 28 9 2 2" xfId="14015"/>
    <cellStyle name="Comma 29" xfId="14016"/>
    <cellStyle name="Comma 3" xfId="14017"/>
    <cellStyle name="Comma 3 10" xfId="14018"/>
    <cellStyle name="Comma 3 2" xfId="14019"/>
    <cellStyle name="Comma 3 2 10" xfId="14020"/>
    <cellStyle name="Comma 3 2 10 10" xfId="14021"/>
    <cellStyle name="Comma 3 2 10 10 2" xfId="14022"/>
    <cellStyle name="Comma 3 2 10 10 2 2" xfId="14023"/>
    <cellStyle name="Comma 3 2 10 11" xfId="14024"/>
    <cellStyle name="Comma 3 2 10 11 2" xfId="14025"/>
    <cellStyle name="Comma 3 2 10 11 2 2" xfId="14026"/>
    <cellStyle name="Comma 3 2 10 12" xfId="14027"/>
    <cellStyle name="Comma 3 2 10 12 2" xfId="14028"/>
    <cellStyle name="Comma 3 2 10 12 2 2" xfId="14029"/>
    <cellStyle name="Comma 3 2 10 13" xfId="14030"/>
    <cellStyle name="Comma 3 2 10 13 2" xfId="14031"/>
    <cellStyle name="Comma 3 2 10 13 2 2" xfId="14032"/>
    <cellStyle name="Comma 3 2 10 14" xfId="14033"/>
    <cellStyle name="Comma 3 2 10 14 2" xfId="14034"/>
    <cellStyle name="Comma 3 2 10 14 2 2" xfId="14035"/>
    <cellStyle name="Comma 3 2 10 15" xfId="14036"/>
    <cellStyle name="Comma 3 2 10 15 2" xfId="14037"/>
    <cellStyle name="Comma 3 2 10 2" xfId="14038"/>
    <cellStyle name="Comma 3 2 10 2 2" xfId="14039"/>
    <cellStyle name="Comma 3 2 10 2 2 2" xfId="14040"/>
    <cellStyle name="Comma 3 2 10 3" xfId="14041"/>
    <cellStyle name="Comma 3 2 10 3 2" xfId="14042"/>
    <cellStyle name="Comma 3 2 10 3 2 2" xfId="14043"/>
    <cellStyle name="Comma 3 2 10 4" xfId="14044"/>
    <cellStyle name="Comma 3 2 10 4 2" xfId="14045"/>
    <cellStyle name="Comma 3 2 10 4 2 2" xfId="14046"/>
    <cellStyle name="Comma 3 2 10 5" xfId="14047"/>
    <cellStyle name="Comma 3 2 10 5 2" xfId="14048"/>
    <cellStyle name="Comma 3 2 10 5 2 2" xfId="14049"/>
    <cellStyle name="Comma 3 2 10 6" xfId="14050"/>
    <cellStyle name="Comma 3 2 10 6 2" xfId="14051"/>
    <cellStyle name="Comma 3 2 10 6 2 2" xfId="14052"/>
    <cellStyle name="Comma 3 2 10 7" xfId="14053"/>
    <cellStyle name="Comma 3 2 10 7 2" xfId="14054"/>
    <cellStyle name="Comma 3 2 10 7 2 2" xfId="14055"/>
    <cellStyle name="Comma 3 2 10 8" xfId="14056"/>
    <cellStyle name="Comma 3 2 10 8 2" xfId="14057"/>
    <cellStyle name="Comma 3 2 10 8 2 2" xfId="14058"/>
    <cellStyle name="Comma 3 2 10 9" xfId="14059"/>
    <cellStyle name="Comma 3 2 10 9 2" xfId="14060"/>
    <cellStyle name="Comma 3 2 10 9 2 2" xfId="14061"/>
    <cellStyle name="Comma 3 2 11" xfId="14062"/>
    <cellStyle name="Comma 3 2 11 10" xfId="14063"/>
    <cellStyle name="Comma 3 2 11 10 2" xfId="14064"/>
    <cellStyle name="Comma 3 2 11 10 2 2" xfId="14065"/>
    <cellStyle name="Comma 3 2 11 11" xfId="14066"/>
    <cellStyle name="Comma 3 2 11 11 2" xfId="14067"/>
    <cellStyle name="Comma 3 2 11 11 2 2" xfId="14068"/>
    <cellStyle name="Comma 3 2 11 12" xfId="14069"/>
    <cellStyle name="Comma 3 2 11 12 2" xfId="14070"/>
    <cellStyle name="Comma 3 2 11 12 2 2" xfId="14071"/>
    <cellStyle name="Comma 3 2 11 13" xfId="14072"/>
    <cellStyle name="Comma 3 2 11 13 2" xfId="14073"/>
    <cellStyle name="Comma 3 2 11 13 2 2" xfId="14074"/>
    <cellStyle name="Comma 3 2 11 14" xfId="14075"/>
    <cellStyle name="Comma 3 2 11 14 2" xfId="14076"/>
    <cellStyle name="Comma 3 2 11 14 2 2" xfId="14077"/>
    <cellStyle name="Comma 3 2 11 15" xfId="14078"/>
    <cellStyle name="Comma 3 2 11 15 2" xfId="14079"/>
    <cellStyle name="Comma 3 2 11 2" xfId="14080"/>
    <cellStyle name="Comma 3 2 11 2 2" xfId="14081"/>
    <cellStyle name="Comma 3 2 11 2 2 2" xfId="14082"/>
    <cellStyle name="Comma 3 2 11 3" xfId="14083"/>
    <cellStyle name="Comma 3 2 11 3 2" xfId="14084"/>
    <cellStyle name="Comma 3 2 11 3 2 2" xfId="14085"/>
    <cellStyle name="Comma 3 2 11 4" xfId="14086"/>
    <cellStyle name="Comma 3 2 11 4 2" xfId="14087"/>
    <cellStyle name="Comma 3 2 11 4 2 2" xfId="14088"/>
    <cellStyle name="Comma 3 2 11 5" xfId="14089"/>
    <cellStyle name="Comma 3 2 11 5 2" xfId="14090"/>
    <cellStyle name="Comma 3 2 11 5 2 2" xfId="14091"/>
    <cellStyle name="Comma 3 2 11 6" xfId="14092"/>
    <cellStyle name="Comma 3 2 11 6 2" xfId="14093"/>
    <cellStyle name="Comma 3 2 11 6 2 2" xfId="14094"/>
    <cellStyle name="Comma 3 2 11 7" xfId="14095"/>
    <cellStyle name="Comma 3 2 11 7 2" xfId="14096"/>
    <cellStyle name="Comma 3 2 11 7 2 2" xfId="14097"/>
    <cellStyle name="Comma 3 2 11 8" xfId="14098"/>
    <cellStyle name="Comma 3 2 11 8 2" xfId="14099"/>
    <cellStyle name="Comma 3 2 11 8 2 2" xfId="14100"/>
    <cellStyle name="Comma 3 2 11 9" xfId="14101"/>
    <cellStyle name="Comma 3 2 11 9 2" xfId="14102"/>
    <cellStyle name="Comma 3 2 11 9 2 2" xfId="14103"/>
    <cellStyle name="Comma 3 2 12" xfId="14104"/>
    <cellStyle name="Comma 3 2 12 10" xfId="14105"/>
    <cellStyle name="Comma 3 2 12 10 2" xfId="14106"/>
    <cellStyle name="Comma 3 2 12 10 2 2" xfId="14107"/>
    <cellStyle name="Comma 3 2 12 11" xfId="14108"/>
    <cellStyle name="Comma 3 2 12 11 2" xfId="14109"/>
    <cellStyle name="Comma 3 2 12 11 2 2" xfId="14110"/>
    <cellStyle name="Comma 3 2 12 12" xfId="14111"/>
    <cellStyle name="Comma 3 2 12 12 2" xfId="14112"/>
    <cellStyle name="Comma 3 2 12 12 2 2" xfId="14113"/>
    <cellStyle name="Comma 3 2 12 13" xfId="14114"/>
    <cellStyle name="Comma 3 2 12 13 2" xfId="14115"/>
    <cellStyle name="Comma 3 2 12 13 2 2" xfId="14116"/>
    <cellStyle name="Comma 3 2 12 14" xfId="14117"/>
    <cellStyle name="Comma 3 2 12 14 2" xfId="14118"/>
    <cellStyle name="Comma 3 2 12 14 2 2" xfId="14119"/>
    <cellStyle name="Comma 3 2 12 15" xfId="14120"/>
    <cellStyle name="Comma 3 2 12 15 2" xfId="14121"/>
    <cellStyle name="Comma 3 2 12 2" xfId="14122"/>
    <cellStyle name="Comma 3 2 12 2 2" xfId="14123"/>
    <cellStyle name="Comma 3 2 12 2 2 2" xfId="14124"/>
    <cellStyle name="Comma 3 2 12 3" xfId="14125"/>
    <cellStyle name="Comma 3 2 12 3 2" xfId="14126"/>
    <cellStyle name="Comma 3 2 12 3 2 2" xfId="14127"/>
    <cellStyle name="Comma 3 2 12 4" xfId="14128"/>
    <cellStyle name="Comma 3 2 12 4 2" xfId="14129"/>
    <cellStyle name="Comma 3 2 12 4 2 2" xfId="14130"/>
    <cellStyle name="Comma 3 2 12 5" xfId="14131"/>
    <cellStyle name="Comma 3 2 12 5 2" xfId="14132"/>
    <cellStyle name="Comma 3 2 12 5 2 2" xfId="14133"/>
    <cellStyle name="Comma 3 2 12 6" xfId="14134"/>
    <cellStyle name="Comma 3 2 12 6 2" xfId="14135"/>
    <cellStyle name="Comma 3 2 12 6 2 2" xfId="14136"/>
    <cellStyle name="Comma 3 2 12 7" xfId="14137"/>
    <cellStyle name="Comma 3 2 12 7 2" xfId="14138"/>
    <cellStyle name="Comma 3 2 12 7 2 2" xfId="14139"/>
    <cellStyle name="Comma 3 2 12 8" xfId="14140"/>
    <cellStyle name="Comma 3 2 12 8 2" xfId="14141"/>
    <cellStyle name="Comma 3 2 12 8 2 2" xfId="14142"/>
    <cellStyle name="Comma 3 2 12 9" xfId="14143"/>
    <cellStyle name="Comma 3 2 12 9 2" xfId="14144"/>
    <cellStyle name="Comma 3 2 12 9 2 2" xfId="14145"/>
    <cellStyle name="Comma 3 2 13" xfId="14146"/>
    <cellStyle name="Comma 3 2 13 10" xfId="14147"/>
    <cellStyle name="Comma 3 2 13 10 2" xfId="14148"/>
    <cellStyle name="Comma 3 2 13 10 2 2" xfId="14149"/>
    <cellStyle name="Comma 3 2 13 11" xfId="14150"/>
    <cellStyle name="Comma 3 2 13 11 2" xfId="14151"/>
    <cellStyle name="Comma 3 2 13 11 2 2" xfId="14152"/>
    <cellStyle name="Comma 3 2 13 12" xfId="14153"/>
    <cellStyle name="Comma 3 2 13 12 2" xfId="14154"/>
    <cellStyle name="Comma 3 2 13 12 2 2" xfId="14155"/>
    <cellStyle name="Comma 3 2 13 13" xfId="14156"/>
    <cellStyle name="Comma 3 2 13 13 2" xfId="14157"/>
    <cellStyle name="Comma 3 2 13 13 2 2" xfId="14158"/>
    <cellStyle name="Comma 3 2 13 14" xfId="14159"/>
    <cellStyle name="Comma 3 2 13 14 2" xfId="14160"/>
    <cellStyle name="Comma 3 2 13 14 2 2" xfId="14161"/>
    <cellStyle name="Comma 3 2 13 15" xfId="14162"/>
    <cellStyle name="Comma 3 2 13 15 2" xfId="14163"/>
    <cellStyle name="Comma 3 2 13 2" xfId="14164"/>
    <cellStyle name="Comma 3 2 13 2 2" xfId="14165"/>
    <cellStyle name="Comma 3 2 13 2 2 2" xfId="14166"/>
    <cellStyle name="Comma 3 2 13 3" xfId="14167"/>
    <cellStyle name="Comma 3 2 13 3 2" xfId="14168"/>
    <cellStyle name="Comma 3 2 13 3 2 2" xfId="14169"/>
    <cellStyle name="Comma 3 2 13 4" xfId="14170"/>
    <cellStyle name="Comma 3 2 13 4 2" xfId="14171"/>
    <cellStyle name="Comma 3 2 13 4 2 2" xfId="14172"/>
    <cellStyle name="Comma 3 2 13 5" xfId="14173"/>
    <cellStyle name="Comma 3 2 13 5 2" xfId="14174"/>
    <cellStyle name="Comma 3 2 13 5 2 2" xfId="14175"/>
    <cellStyle name="Comma 3 2 13 6" xfId="14176"/>
    <cellStyle name="Comma 3 2 13 6 2" xfId="14177"/>
    <cellStyle name="Comma 3 2 13 6 2 2" xfId="14178"/>
    <cellStyle name="Comma 3 2 13 7" xfId="14179"/>
    <cellStyle name="Comma 3 2 13 7 2" xfId="14180"/>
    <cellStyle name="Comma 3 2 13 7 2 2" xfId="14181"/>
    <cellStyle name="Comma 3 2 13 8" xfId="14182"/>
    <cellStyle name="Comma 3 2 13 8 2" xfId="14183"/>
    <cellStyle name="Comma 3 2 13 8 2 2" xfId="14184"/>
    <cellStyle name="Comma 3 2 13 9" xfId="14185"/>
    <cellStyle name="Comma 3 2 13 9 2" xfId="14186"/>
    <cellStyle name="Comma 3 2 13 9 2 2" xfId="14187"/>
    <cellStyle name="Comma 3 2 14" xfId="14188"/>
    <cellStyle name="Comma 3 2 14 10" xfId="14189"/>
    <cellStyle name="Comma 3 2 14 10 2" xfId="14190"/>
    <cellStyle name="Comma 3 2 14 10 2 2" xfId="14191"/>
    <cellStyle name="Comma 3 2 14 11" xfId="14192"/>
    <cellStyle name="Comma 3 2 14 11 2" xfId="14193"/>
    <cellStyle name="Comma 3 2 14 11 2 2" xfId="14194"/>
    <cellStyle name="Comma 3 2 14 12" xfId="14195"/>
    <cellStyle name="Comma 3 2 14 12 2" xfId="14196"/>
    <cellStyle name="Comma 3 2 14 12 2 2" xfId="14197"/>
    <cellStyle name="Comma 3 2 14 13" xfId="14198"/>
    <cellStyle name="Comma 3 2 14 13 2" xfId="14199"/>
    <cellStyle name="Comma 3 2 14 13 2 2" xfId="14200"/>
    <cellStyle name="Comma 3 2 14 14" xfId="14201"/>
    <cellStyle name="Comma 3 2 14 14 2" xfId="14202"/>
    <cellStyle name="Comma 3 2 14 14 2 2" xfId="14203"/>
    <cellStyle name="Comma 3 2 14 15" xfId="14204"/>
    <cellStyle name="Comma 3 2 14 15 2" xfId="14205"/>
    <cellStyle name="Comma 3 2 14 2" xfId="14206"/>
    <cellStyle name="Comma 3 2 14 2 2" xfId="14207"/>
    <cellStyle name="Comma 3 2 14 2 2 2" xfId="14208"/>
    <cellStyle name="Comma 3 2 14 3" xfId="14209"/>
    <cellStyle name="Comma 3 2 14 3 2" xfId="14210"/>
    <cellStyle name="Comma 3 2 14 3 2 2" xfId="14211"/>
    <cellStyle name="Comma 3 2 14 4" xfId="14212"/>
    <cellStyle name="Comma 3 2 14 4 2" xfId="14213"/>
    <cellStyle name="Comma 3 2 14 4 2 2" xfId="14214"/>
    <cellStyle name="Comma 3 2 14 5" xfId="14215"/>
    <cellStyle name="Comma 3 2 14 5 2" xfId="14216"/>
    <cellStyle name="Comma 3 2 14 5 2 2" xfId="14217"/>
    <cellStyle name="Comma 3 2 14 6" xfId="14218"/>
    <cellStyle name="Comma 3 2 14 6 2" xfId="14219"/>
    <cellStyle name="Comma 3 2 14 6 2 2" xfId="14220"/>
    <cellStyle name="Comma 3 2 14 7" xfId="14221"/>
    <cellStyle name="Comma 3 2 14 7 2" xfId="14222"/>
    <cellStyle name="Comma 3 2 14 7 2 2" xfId="14223"/>
    <cellStyle name="Comma 3 2 14 8" xfId="14224"/>
    <cellStyle name="Comma 3 2 14 8 2" xfId="14225"/>
    <cellStyle name="Comma 3 2 14 8 2 2" xfId="14226"/>
    <cellStyle name="Comma 3 2 14 9" xfId="14227"/>
    <cellStyle name="Comma 3 2 14 9 2" xfId="14228"/>
    <cellStyle name="Comma 3 2 14 9 2 2" xfId="14229"/>
    <cellStyle name="Comma 3 2 15" xfId="14230"/>
    <cellStyle name="Comma 3 2 15 10" xfId="14231"/>
    <cellStyle name="Comma 3 2 15 10 2" xfId="14232"/>
    <cellStyle name="Comma 3 2 15 10 2 2" xfId="14233"/>
    <cellStyle name="Comma 3 2 15 11" xfId="14234"/>
    <cellStyle name="Comma 3 2 15 11 2" xfId="14235"/>
    <cellStyle name="Comma 3 2 15 11 2 2" xfId="14236"/>
    <cellStyle name="Comma 3 2 15 12" xfId="14237"/>
    <cellStyle name="Comma 3 2 15 12 2" xfId="14238"/>
    <cellStyle name="Comma 3 2 15 12 2 2" xfId="14239"/>
    <cellStyle name="Comma 3 2 15 13" xfId="14240"/>
    <cellStyle name="Comma 3 2 15 13 2" xfId="14241"/>
    <cellStyle name="Comma 3 2 15 13 2 2" xfId="14242"/>
    <cellStyle name="Comma 3 2 15 14" xfId="14243"/>
    <cellStyle name="Comma 3 2 15 14 2" xfId="14244"/>
    <cellStyle name="Comma 3 2 15 14 2 2" xfId="14245"/>
    <cellStyle name="Comma 3 2 15 15" xfId="14246"/>
    <cellStyle name="Comma 3 2 15 15 2" xfId="14247"/>
    <cellStyle name="Comma 3 2 15 2" xfId="14248"/>
    <cellStyle name="Comma 3 2 15 2 2" xfId="14249"/>
    <cellStyle name="Comma 3 2 15 2 2 2" xfId="14250"/>
    <cellStyle name="Comma 3 2 15 3" xfId="14251"/>
    <cellStyle name="Comma 3 2 15 3 2" xfId="14252"/>
    <cellStyle name="Comma 3 2 15 3 2 2" xfId="14253"/>
    <cellStyle name="Comma 3 2 15 4" xfId="14254"/>
    <cellStyle name="Comma 3 2 15 4 2" xfId="14255"/>
    <cellStyle name="Comma 3 2 15 4 2 2" xfId="14256"/>
    <cellStyle name="Comma 3 2 15 5" xfId="14257"/>
    <cellStyle name="Comma 3 2 15 5 2" xfId="14258"/>
    <cellStyle name="Comma 3 2 15 5 2 2" xfId="14259"/>
    <cellStyle name="Comma 3 2 15 6" xfId="14260"/>
    <cellStyle name="Comma 3 2 15 6 2" xfId="14261"/>
    <cellStyle name="Comma 3 2 15 6 2 2" xfId="14262"/>
    <cellStyle name="Comma 3 2 15 7" xfId="14263"/>
    <cellStyle name="Comma 3 2 15 7 2" xfId="14264"/>
    <cellStyle name="Comma 3 2 15 7 2 2" xfId="14265"/>
    <cellStyle name="Comma 3 2 15 8" xfId="14266"/>
    <cellStyle name="Comma 3 2 15 8 2" xfId="14267"/>
    <cellStyle name="Comma 3 2 15 8 2 2" xfId="14268"/>
    <cellStyle name="Comma 3 2 15 9" xfId="14269"/>
    <cellStyle name="Comma 3 2 15 9 2" xfId="14270"/>
    <cellStyle name="Comma 3 2 15 9 2 2" xfId="14271"/>
    <cellStyle name="Comma 3 2 16" xfId="14272"/>
    <cellStyle name="Comma 3 2 16 10" xfId="14273"/>
    <cellStyle name="Comma 3 2 16 10 2" xfId="14274"/>
    <cellStyle name="Comma 3 2 16 10 2 2" xfId="14275"/>
    <cellStyle name="Comma 3 2 16 11" xfId="14276"/>
    <cellStyle name="Comma 3 2 16 11 2" xfId="14277"/>
    <cellStyle name="Comma 3 2 16 11 2 2" xfId="14278"/>
    <cellStyle name="Comma 3 2 16 12" xfId="14279"/>
    <cellStyle name="Comma 3 2 16 12 2" xfId="14280"/>
    <cellStyle name="Comma 3 2 16 12 2 2" xfId="14281"/>
    <cellStyle name="Comma 3 2 16 13" xfId="14282"/>
    <cellStyle name="Comma 3 2 16 13 2" xfId="14283"/>
    <cellStyle name="Comma 3 2 16 13 2 2" xfId="14284"/>
    <cellStyle name="Comma 3 2 16 14" xfId="14285"/>
    <cellStyle name="Comma 3 2 16 14 2" xfId="14286"/>
    <cellStyle name="Comma 3 2 16 14 2 2" xfId="14287"/>
    <cellStyle name="Comma 3 2 16 15" xfId="14288"/>
    <cellStyle name="Comma 3 2 16 15 2" xfId="14289"/>
    <cellStyle name="Comma 3 2 16 2" xfId="14290"/>
    <cellStyle name="Comma 3 2 16 2 2" xfId="14291"/>
    <cellStyle name="Comma 3 2 16 2 2 2" xfId="14292"/>
    <cellStyle name="Comma 3 2 16 3" xfId="14293"/>
    <cellStyle name="Comma 3 2 16 3 2" xfId="14294"/>
    <cellStyle name="Comma 3 2 16 3 2 2" xfId="14295"/>
    <cellStyle name="Comma 3 2 16 4" xfId="14296"/>
    <cellStyle name="Comma 3 2 16 4 2" xfId="14297"/>
    <cellStyle name="Comma 3 2 16 4 2 2" xfId="14298"/>
    <cellStyle name="Comma 3 2 16 5" xfId="14299"/>
    <cellStyle name="Comma 3 2 16 5 2" xfId="14300"/>
    <cellStyle name="Comma 3 2 16 5 2 2" xfId="14301"/>
    <cellStyle name="Comma 3 2 16 6" xfId="14302"/>
    <cellStyle name="Comma 3 2 16 6 2" xfId="14303"/>
    <cellStyle name="Comma 3 2 16 6 2 2" xfId="14304"/>
    <cellStyle name="Comma 3 2 16 7" xfId="14305"/>
    <cellStyle name="Comma 3 2 16 7 2" xfId="14306"/>
    <cellStyle name="Comma 3 2 16 7 2 2" xfId="14307"/>
    <cellStyle name="Comma 3 2 16 8" xfId="14308"/>
    <cellStyle name="Comma 3 2 16 8 2" xfId="14309"/>
    <cellStyle name="Comma 3 2 16 8 2 2" xfId="14310"/>
    <cellStyle name="Comma 3 2 16 9" xfId="14311"/>
    <cellStyle name="Comma 3 2 16 9 2" xfId="14312"/>
    <cellStyle name="Comma 3 2 16 9 2 2" xfId="14313"/>
    <cellStyle name="Comma 3 2 17" xfId="14314"/>
    <cellStyle name="Comma 3 2 17 10" xfId="14315"/>
    <cellStyle name="Comma 3 2 17 10 2" xfId="14316"/>
    <cellStyle name="Comma 3 2 17 10 2 2" xfId="14317"/>
    <cellStyle name="Comma 3 2 17 11" xfId="14318"/>
    <cellStyle name="Comma 3 2 17 11 2" xfId="14319"/>
    <cellStyle name="Comma 3 2 17 11 2 2" xfId="14320"/>
    <cellStyle name="Comma 3 2 17 12" xfId="14321"/>
    <cellStyle name="Comma 3 2 17 12 2" xfId="14322"/>
    <cellStyle name="Comma 3 2 17 12 2 2" xfId="14323"/>
    <cellStyle name="Comma 3 2 17 13" xfId="14324"/>
    <cellStyle name="Comma 3 2 17 13 2" xfId="14325"/>
    <cellStyle name="Comma 3 2 17 13 2 2" xfId="14326"/>
    <cellStyle name="Comma 3 2 17 14" xfId="14327"/>
    <cellStyle name="Comma 3 2 17 14 2" xfId="14328"/>
    <cellStyle name="Comma 3 2 17 14 2 2" xfId="14329"/>
    <cellStyle name="Comma 3 2 17 15" xfId="14330"/>
    <cellStyle name="Comma 3 2 17 15 2" xfId="14331"/>
    <cellStyle name="Comma 3 2 17 2" xfId="14332"/>
    <cellStyle name="Comma 3 2 17 2 2" xfId="14333"/>
    <cellStyle name="Comma 3 2 17 2 2 2" xfId="14334"/>
    <cellStyle name="Comma 3 2 17 3" xfId="14335"/>
    <cellStyle name="Comma 3 2 17 3 2" xfId="14336"/>
    <cellStyle name="Comma 3 2 17 3 2 2" xfId="14337"/>
    <cellStyle name="Comma 3 2 17 4" xfId="14338"/>
    <cellStyle name="Comma 3 2 17 4 2" xfId="14339"/>
    <cellStyle name="Comma 3 2 17 4 2 2" xfId="14340"/>
    <cellStyle name="Comma 3 2 17 5" xfId="14341"/>
    <cellStyle name="Comma 3 2 17 5 2" xfId="14342"/>
    <cellStyle name="Comma 3 2 17 5 2 2" xfId="14343"/>
    <cellStyle name="Comma 3 2 17 6" xfId="14344"/>
    <cellStyle name="Comma 3 2 17 6 2" xfId="14345"/>
    <cellStyle name="Comma 3 2 17 6 2 2" xfId="14346"/>
    <cellStyle name="Comma 3 2 17 7" xfId="14347"/>
    <cellStyle name="Comma 3 2 17 7 2" xfId="14348"/>
    <cellStyle name="Comma 3 2 17 7 2 2" xfId="14349"/>
    <cellStyle name="Comma 3 2 17 8" xfId="14350"/>
    <cellStyle name="Comma 3 2 17 8 2" xfId="14351"/>
    <cellStyle name="Comma 3 2 17 8 2 2" xfId="14352"/>
    <cellStyle name="Comma 3 2 17 9" xfId="14353"/>
    <cellStyle name="Comma 3 2 17 9 2" xfId="14354"/>
    <cellStyle name="Comma 3 2 17 9 2 2" xfId="14355"/>
    <cellStyle name="Comma 3 2 18" xfId="14356"/>
    <cellStyle name="Comma 3 2 18 10" xfId="14357"/>
    <cellStyle name="Comma 3 2 18 10 2" xfId="14358"/>
    <cellStyle name="Comma 3 2 18 10 2 2" xfId="14359"/>
    <cellStyle name="Comma 3 2 18 11" xfId="14360"/>
    <cellStyle name="Comma 3 2 18 11 2" xfId="14361"/>
    <cellStyle name="Comma 3 2 18 11 2 2" xfId="14362"/>
    <cellStyle name="Comma 3 2 18 12" xfId="14363"/>
    <cellStyle name="Comma 3 2 18 12 2" xfId="14364"/>
    <cellStyle name="Comma 3 2 18 12 2 2" xfId="14365"/>
    <cellStyle name="Comma 3 2 18 13" xfId="14366"/>
    <cellStyle name="Comma 3 2 18 13 2" xfId="14367"/>
    <cellStyle name="Comma 3 2 18 13 2 2" xfId="14368"/>
    <cellStyle name="Comma 3 2 18 14" xfId="14369"/>
    <cellStyle name="Comma 3 2 18 14 2" xfId="14370"/>
    <cellStyle name="Comma 3 2 18 14 2 2" xfId="14371"/>
    <cellStyle name="Comma 3 2 18 15" xfId="14372"/>
    <cellStyle name="Comma 3 2 18 15 2" xfId="14373"/>
    <cellStyle name="Comma 3 2 18 2" xfId="14374"/>
    <cellStyle name="Comma 3 2 18 2 2" xfId="14375"/>
    <cellStyle name="Comma 3 2 18 2 2 2" xfId="14376"/>
    <cellStyle name="Comma 3 2 18 3" xfId="14377"/>
    <cellStyle name="Comma 3 2 18 3 2" xfId="14378"/>
    <cellStyle name="Comma 3 2 18 3 2 2" xfId="14379"/>
    <cellStyle name="Comma 3 2 18 4" xfId="14380"/>
    <cellStyle name="Comma 3 2 18 4 2" xfId="14381"/>
    <cellStyle name="Comma 3 2 18 4 2 2" xfId="14382"/>
    <cellStyle name="Comma 3 2 18 5" xfId="14383"/>
    <cellStyle name="Comma 3 2 18 5 2" xfId="14384"/>
    <cellStyle name="Comma 3 2 18 5 2 2" xfId="14385"/>
    <cellStyle name="Comma 3 2 18 6" xfId="14386"/>
    <cellStyle name="Comma 3 2 18 6 2" xfId="14387"/>
    <cellStyle name="Comma 3 2 18 6 2 2" xfId="14388"/>
    <cellStyle name="Comma 3 2 18 7" xfId="14389"/>
    <cellStyle name="Comma 3 2 18 7 2" xfId="14390"/>
    <cellStyle name="Comma 3 2 18 7 2 2" xfId="14391"/>
    <cellStyle name="Comma 3 2 18 8" xfId="14392"/>
    <cellStyle name="Comma 3 2 18 8 2" xfId="14393"/>
    <cellStyle name="Comma 3 2 18 8 2 2" xfId="14394"/>
    <cellStyle name="Comma 3 2 18 9" xfId="14395"/>
    <cellStyle name="Comma 3 2 18 9 2" xfId="14396"/>
    <cellStyle name="Comma 3 2 18 9 2 2" xfId="14397"/>
    <cellStyle name="Comma 3 2 19" xfId="14398"/>
    <cellStyle name="Comma 3 2 19 10" xfId="14399"/>
    <cellStyle name="Comma 3 2 19 10 2" xfId="14400"/>
    <cellStyle name="Comma 3 2 19 10 2 2" xfId="14401"/>
    <cellStyle name="Comma 3 2 19 11" xfId="14402"/>
    <cellStyle name="Comma 3 2 19 11 2" xfId="14403"/>
    <cellStyle name="Comma 3 2 19 11 2 2" xfId="14404"/>
    <cellStyle name="Comma 3 2 19 12" xfId="14405"/>
    <cellStyle name="Comma 3 2 19 12 2" xfId="14406"/>
    <cellStyle name="Comma 3 2 19 12 2 2" xfId="14407"/>
    <cellStyle name="Comma 3 2 19 13" xfId="14408"/>
    <cellStyle name="Comma 3 2 19 13 2" xfId="14409"/>
    <cellStyle name="Comma 3 2 19 13 2 2" xfId="14410"/>
    <cellStyle name="Comma 3 2 19 14" xfId="14411"/>
    <cellStyle name="Comma 3 2 19 14 2" xfId="14412"/>
    <cellStyle name="Comma 3 2 19 14 2 2" xfId="14413"/>
    <cellStyle name="Comma 3 2 19 15" xfId="14414"/>
    <cellStyle name="Comma 3 2 19 15 2" xfId="14415"/>
    <cellStyle name="Comma 3 2 19 2" xfId="14416"/>
    <cellStyle name="Comma 3 2 19 2 2" xfId="14417"/>
    <cellStyle name="Comma 3 2 19 2 2 2" xfId="14418"/>
    <cellStyle name="Comma 3 2 19 3" xfId="14419"/>
    <cellStyle name="Comma 3 2 19 3 2" xfId="14420"/>
    <cellStyle name="Comma 3 2 19 3 2 2" xfId="14421"/>
    <cellStyle name="Comma 3 2 19 4" xfId="14422"/>
    <cellStyle name="Comma 3 2 19 4 2" xfId="14423"/>
    <cellStyle name="Comma 3 2 19 4 2 2" xfId="14424"/>
    <cellStyle name="Comma 3 2 19 5" xfId="14425"/>
    <cellStyle name="Comma 3 2 19 5 2" xfId="14426"/>
    <cellStyle name="Comma 3 2 19 5 2 2" xfId="14427"/>
    <cellStyle name="Comma 3 2 19 6" xfId="14428"/>
    <cellStyle name="Comma 3 2 19 6 2" xfId="14429"/>
    <cellStyle name="Comma 3 2 19 6 2 2" xfId="14430"/>
    <cellStyle name="Comma 3 2 19 7" xfId="14431"/>
    <cellStyle name="Comma 3 2 19 7 2" xfId="14432"/>
    <cellStyle name="Comma 3 2 19 7 2 2" xfId="14433"/>
    <cellStyle name="Comma 3 2 19 8" xfId="14434"/>
    <cellStyle name="Comma 3 2 19 8 2" xfId="14435"/>
    <cellStyle name="Comma 3 2 19 8 2 2" xfId="14436"/>
    <cellStyle name="Comma 3 2 19 9" xfId="14437"/>
    <cellStyle name="Comma 3 2 19 9 2" xfId="14438"/>
    <cellStyle name="Comma 3 2 19 9 2 2" xfId="14439"/>
    <cellStyle name="Comma 3 2 2" xfId="14440"/>
    <cellStyle name="Comma 3 2 2 10" xfId="14441"/>
    <cellStyle name="Comma 3 2 2 10 2" xfId="14442"/>
    <cellStyle name="Comma 3 2 2 10 2 2" xfId="14443"/>
    <cellStyle name="Comma 3 2 2 11" xfId="14444"/>
    <cellStyle name="Comma 3 2 2 11 2" xfId="14445"/>
    <cellStyle name="Comma 3 2 2 11 2 2" xfId="14446"/>
    <cellStyle name="Comma 3 2 2 12" xfId="14447"/>
    <cellStyle name="Comma 3 2 2 12 2" xfId="14448"/>
    <cellStyle name="Comma 3 2 2 12 2 2" xfId="14449"/>
    <cellStyle name="Comma 3 2 2 13" xfId="14450"/>
    <cellStyle name="Comma 3 2 2 13 2" xfId="14451"/>
    <cellStyle name="Comma 3 2 2 13 2 2" xfId="14452"/>
    <cellStyle name="Comma 3 2 2 14" xfId="14453"/>
    <cellStyle name="Comma 3 2 2 14 2" xfId="14454"/>
    <cellStyle name="Comma 3 2 2 14 2 2" xfId="14455"/>
    <cellStyle name="Comma 3 2 2 15" xfId="14456"/>
    <cellStyle name="Comma 3 2 2 15 2" xfId="14457"/>
    <cellStyle name="Comma 3 2 2 2" xfId="14458"/>
    <cellStyle name="Comma 3 2 2 2 2" xfId="14459"/>
    <cellStyle name="Comma 3 2 2 2 2 2" xfId="14460"/>
    <cellStyle name="Comma 3 2 2 3" xfId="14461"/>
    <cellStyle name="Comma 3 2 2 3 2" xfId="14462"/>
    <cellStyle name="Comma 3 2 2 3 2 2" xfId="14463"/>
    <cellStyle name="Comma 3 2 2 4" xfId="14464"/>
    <cellStyle name="Comma 3 2 2 4 2" xfId="14465"/>
    <cellStyle name="Comma 3 2 2 4 2 2" xfId="14466"/>
    <cellStyle name="Comma 3 2 2 5" xfId="14467"/>
    <cellStyle name="Comma 3 2 2 5 2" xfId="14468"/>
    <cellStyle name="Comma 3 2 2 5 2 2" xfId="14469"/>
    <cellStyle name="Comma 3 2 2 6" xfId="14470"/>
    <cellStyle name="Comma 3 2 2 6 2" xfId="14471"/>
    <cellStyle name="Comma 3 2 2 6 2 2" xfId="14472"/>
    <cellStyle name="Comma 3 2 2 7" xfId="14473"/>
    <cellStyle name="Comma 3 2 2 7 2" xfId="14474"/>
    <cellStyle name="Comma 3 2 2 7 2 2" xfId="14475"/>
    <cellStyle name="Comma 3 2 2 8" xfId="14476"/>
    <cellStyle name="Comma 3 2 2 8 2" xfId="14477"/>
    <cellStyle name="Comma 3 2 2 8 2 2" xfId="14478"/>
    <cellStyle name="Comma 3 2 2 9" xfId="14479"/>
    <cellStyle name="Comma 3 2 2 9 2" xfId="14480"/>
    <cellStyle name="Comma 3 2 2 9 2 2" xfId="14481"/>
    <cellStyle name="Comma 3 2 20" xfId="14482"/>
    <cellStyle name="Comma 3 2 20 10" xfId="14483"/>
    <cellStyle name="Comma 3 2 20 10 2" xfId="14484"/>
    <cellStyle name="Comma 3 2 20 10 2 2" xfId="14485"/>
    <cellStyle name="Comma 3 2 20 11" xfId="14486"/>
    <cellStyle name="Comma 3 2 20 11 2" xfId="14487"/>
    <cellStyle name="Comma 3 2 20 11 2 2" xfId="14488"/>
    <cellStyle name="Comma 3 2 20 12" xfId="14489"/>
    <cellStyle name="Comma 3 2 20 12 2" xfId="14490"/>
    <cellStyle name="Comma 3 2 20 12 2 2" xfId="14491"/>
    <cellStyle name="Comma 3 2 20 13" xfId="14492"/>
    <cellStyle name="Comma 3 2 20 13 2" xfId="14493"/>
    <cellStyle name="Comma 3 2 20 13 2 2" xfId="14494"/>
    <cellStyle name="Comma 3 2 20 14" xfId="14495"/>
    <cellStyle name="Comma 3 2 20 14 2" xfId="14496"/>
    <cellStyle name="Comma 3 2 20 14 2 2" xfId="14497"/>
    <cellStyle name="Comma 3 2 20 15" xfId="14498"/>
    <cellStyle name="Comma 3 2 20 15 2" xfId="14499"/>
    <cellStyle name="Comma 3 2 20 2" xfId="14500"/>
    <cellStyle name="Comma 3 2 20 2 2" xfId="14501"/>
    <cellStyle name="Comma 3 2 20 2 2 2" xfId="14502"/>
    <cellStyle name="Comma 3 2 20 3" xfId="14503"/>
    <cellStyle name="Comma 3 2 20 3 2" xfId="14504"/>
    <cellStyle name="Comma 3 2 20 3 2 2" xfId="14505"/>
    <cellStyle name="Comma 3 2 20 4" xfId="14506"/>
    <cellStyle name="Comma 3 2 20 4 2" xfId="14507"/>
    <cellStyle name="Comma 3 2 20 4 2 2" xfId="14508"/>
    <cellStyle name="Comma 3 2 20 5" xfId="14509"/>
    <cellStyle name="Comma 3 2 20 5 2" xfId="14510"/>
    <cellStyle name="Comma 3 2 20 5 2 2" xfId="14511"/>
    <cellStyle name="Comma 3 2 20 6" xfId="14512"/>
    <cellStyle name="Comma 3 2 20 6 2" xfId="14513"/>
    <cellStyle name="Comma 3 2 20 6 2 2" xfId="14514"/>
    <cellStyle name="Comma 3 2 20 7" xfId="14515"/>
    <cellStyle name="Comma 3 2 20 7 2" xfId="14516"/>
    <cellStyle name="Comma 3 2 20 7 2 2" xfId="14517"/>
    <cellStyle name="Comma 3 2 20 8" xfId="14518"/>
    <cellStyle name="Comma 3 2 20 8 2" xfId="14519"/>
    <cellStyle name="Comma 3 2 20 8 2 2" xfId="14520"/>
    <cellStyle name="Comma 3 2 20 9" xfId="14521"/>
    <cellStyle name="Comma 3 2 20 9 2" xfId="14522"/>
    <cellStyle name="Comma 3 2 20 9 2 2" xfId="14523"/>
    <cellStyle name="Comma 3 2 21" xfId="14524"/>
    <cellStyle name="Comma 3 2 21 10" xfId="14525"/>
    <cellStyle name="Comma 3 2 21 10 2" xfId="14526"/>
    <cellStyle name="Comma 3 2 21 10 2 2" xfId="14527"/>
    <cellStyle name="Comma 3 2 21 11" xfId="14528"/>
    <cellStyle name="Comma 3 2 21 11 2" xfId="14529"/>
    <cellStyle name="Comma 3 2 21 11 2 2" xfId="14530"/>
    <cellStyle name="Comma 3 2 21 12" xfId="14531"/>
    <cellStyle name="Comma 3 2 21 12 2" xfId="14532"/>
    <cellStyle name="Comma 3 2 21 12 2 2" xfId="14533"/>
    <cellStyle name="Comma 3 2 21 13" xfId="14534"/>
    <cellStyle name="Comma 3 2 21 13 2" xfId="14535"/>
    <cellStyle name="Comma 3 2 21 13 2 2" xfId="14536"/>
    <cellStyle name="Comma 3 2 21 14" xfId="14537"/>
    <cellStyle name="Comma 3 2 21 14 2" xfId="14538"/>
    <cellStyle name="Comma 3 2 21 14 2 2" xfId="14539"/>
    <cellStyle name="Comma 3 2 21 15" xfId="14540"/>
    <cellStyle name="Comma 3 2 21 15 2" xfId="14541"/>
    <cellStyle name="Comma 3 2 21 2" xfId="14542"/>
    <cellStyle name="Comma 3 2 21 2 2" xfId="14543"/>
    <cellStyle name="Comma 3 2 21 2 2 2" xfId="14544"/>
    <cellStyle name="Comma 3 2 21 3" xfId="14545"/>
    <cellStyle name="Comma 3 2 21 3 2" xfId="14546"/>
    <cellStyle name="Comma 3 2 21 3 2 2" xfId="14547"/>
    <cellStyle name="Comma 3 2 21 4" xfId="14548"/>
    <cellStyle name="Comma 3 2 21 4 2" xfId="14549"/>
    <cellStyle name="Comma 3 2 21 4 2 2" xfId="14550"/>
    <cellStyle name="Comma 3 2 21 5" xfId="14551"/>
    <cellStyle name="Comma 3 2 21 5 2" xfId="14552"/>
    <cellStyle name="Comma 3 2 21 5 2 2" xfId="14553"/>
    <cellStyle name="Comma 3 2 21 6" xfId="14554"/>
    <cellStyle name="Comma 3 2 21 6 2" xfId="14555"/>
    <cellStyle name="Comma 3 2 21 6 2 2" xfId="14556"/>
    <cellStyle name="Comma 3 2 21 7" xfId="14557"/>
    <cellStyle name="Comma 3 2 21 7 2" xfId="14558"/>
    <cellStyle name="Comma 3 2 21 7 2 2" xfId="14559"/>
    <cellStyle name="Comma 3 2 21 8" xfId="14560"/>
    <cellStyle name="Comma 3 2 21 8 2" xfId="14561"/>
    <cellStyle name="Comma 3 2 21 8 2 2" xfId="14562"/>
    <cellStyle name="Comma 3 2 21 9" xfId="14563"/>
    <cellStyle name="Comma 3 2 21 9 2" xfId="14564"/>
    <cellStyle name="Comma 3 2 21 9 2 2" xfId="14565"/>
    <cellStyle name="Comma 3 2 22" xfId="14566"/>
    <cellStyle name="Comma 3 2 22 10" xfId="14567"/>
    <cellStyle name="Comma 3 2 22 10 2" xfId="14568"/>
    <cellStyle name="Comma 3 2 22 10 2 2" xfId="14569"/>
    <cellStyle name="Comma 3 2 22 11" xfId="14570"/>
    <cellStyle name="Comma 3 2 22 11 2" xfId="14571"/>
    <cellStyle name="Comma 3 2 22 11 2 2" xfId="14572"/>
    <cellStyle name="Comma 3 2 22 12" xfId="14573"/>
    <cellStyle name="Comma 3 2 22 12 2" xfId="14574"/>
    <cellStyle name="Comma 3 2 22 12 2 2" xfId="14575"/>
    <cellStyle name="Comma 3 2 22 13" xfId="14576"/>
    <cellStyle name="Comma 3 2 22 13 2" xfId="14577"/>
    <cellStyle name="Comma 3 2 22 13 2 2" xfId="14578"/>
    <cellStyle name="Comma 3 2 22 14" xfId="14579"/>
    <cellStyle name="Comma 3 2 22 14 2" xfId="14580"/>
    <cellStyle name="Comma 3 2 22 14 2 2" xfId="14581"/>
    <cellStyle name="Comma 3 2 22 15" xfId="14582"/>
    <cellStyle name="Comma 3 2 22 15 2" xfId="14583"/>
    <cellStyle name="Comma 3 2 22 2" xfId="14584"/>
    <cellStyle name="Comma 3 2 22 2 2" xfId="14585"/>
    <cellStyle name="Comma 3 2 22 2 2 2" xfId="14586"/>
    <cellStyle name="Comma 3 2 22 3" xfId="14587"/>
    <cellStyle name="Comma 3 2 22 3 2" xfId="14588"/>
    <cellStyle name="Comma 3 2 22 3 2 2" xfId="14589"/>
    <cellStyle name="Comma 3 2 22 4" xfId="14590"/>
    <cellStyle name="Comma 3 2 22 4 2" xfId="14591"/>
    <cellStyle name="Comma 3 2 22 4 2 2" xfId="14592"/>
    <cellStyle name="Comma 3 2 22 5" xfId="14593"/>
    <cellStyle name="Comma 3 2 22 5 2" xfId="14594"/>
    <cellStyle name="Comma 3 2 22 5 2 2" xfId="14595"/>
    <cellStyle name="Comma 3 2 22 6" xfId="14596"/>
    <cellStyle name="Comma 3 2 22 6 2" xfId="14597"/>
    <cellStyle name="Comma 3 2 22 6 2 2" xfId="14598"/>
    <cellStyle name="Comma 3 2 22 7" xfId="14599"/>
    <cellStyle name="Comma 3 2 22 7 2" xfId="14600"/>
    <cellStyle name="Comma 3 2 22 7 2 2" xfId="14601"/>
    <cellStyle name="Comma 3 2 22 8" xfId="14602"/>
    <cellStyle name="Comma 3 2 22 8 2" xfId="14603"/>
    <cellStyle name="Comma 3 2 22 8 2 2" xfId="14604"/>
    <cellStyle name="Comma 3 2 22 9" xfId="14605"/>
    <cellStyle name="Comma 3 2 22 9 2" xfId="14606"/>
    <cellStyle name="Comma 3 2 22 9 2 2" xfId="14607"/>
    <cellStyle name="Comma 3 2 23" xfId="14608"/>
    <cellStyle name="Comma 3 2 23 10" xfId="14609"/>
    <cellStyle name="Comma 3 2 23 10 2" xfId="14610"/>
    <cellStyle name="Comma 3 2 23 10 2 2" xfId="14611"/>
    <cellStyle name="Comma 3 2 23 11" xfId="14612"/>
    <cellStyle name="Comma 3 2 23 11 2" xfId="14613"/>
    <cellStyle name="Comma 3 2 23 11 2 2" xfId="14614"/>
    <cellStyle name="Comma 3 2 23 12" xfId="14615"/>
    <cellStyle name="Comma 3 2 23 12 2" xfId="14616"/>
    <cellStyle name="Comma 3 2 23 12 2 2" xfId="14617"/>
    <cellStyle name="Comma 3 2 23 13" xfId="14618"/>
    <cellStyle name="Comma 3 2 23 13 2" xfId="14619"/>
    <cellStyle name="Comma 3 2 23 13 2 2" xfId="14620"/>
    <cellStyle name="Comma 3 2 23 14" xfId="14621"/>
    <cellStyle name="Comma 3 2 23 14 2" xfId="14622"/>
    <cellStyle name="Comma 3 2 23 14 2 2" xfId="14623"/>
    <cellStyle name="Comma 3 2 23 15" xfId="14624"/>
    <cellStyle name="Comma 3 2 23 15 2" xfId="14625"/>
    <cellStyle name="Comma 3 2 23 2" xfId="14626"/>
    <cellStyle name="Comma 3 2 23 2 2" xfId="14627"/>
    <cellStyle name="Comma 3 2 23 2 2 2" xfId="14628"/>
    <cellStyle name="Comma 3 2 23 3" xfId="14629"/>
    <cellStyle name="Comma 3 2 23 3 2" xfId="14630"/>
    <cellStyle name="Comma 3 2 23 3 2 2" xfId="14631"/>
    <cellStyle name="Comma 3 2 23 4" xfId="14632"/>
    <cellStyle name="Comma 3 2 23 4 2" xfId="14633"/>
    <cellStyle name="Comma 3 2 23 4 2 2" xfId="14634"/>
    <cellStyle name="Comma 3 2 23 5" xfId="14635"/>
    <cellStyle name="Comma 3 2 23 5 2" xfId="14636"/>
    <cellStyle name="Comma 3 2 23 5 2 2" xfId="14637"/>
    <cellStyle name="Comma 3 2 23 6" xfId="14638"/>
    <cellStyle name="Comma 3 2 23 6 2" xfId="14639"/>
    <cellStyle name="Comma 3 2 23 6 2 2" xfId="14640"/>
    <cellStyle name="Comma 3 2 23 7" xfId="14641"/>
    <cellStyle name="Comma 3 2 23 7 2" xfId="14642"/>
    <cellStyle name="Comma 3 2 23 7 2 2" xfId="14643"/>
    <cellStyle name="Comma 3 2 23 8" xfId="14644"/>
    <cellStyle name="Comma 3 2 23 8 2" xfId="14645"/>
    <cellStyle name="Comma 3 2 23 8 2 2" xfId="14646"/>
    <cellStyle name="Comma 3 2 23 9" xfId="14647"/>
    <cellStyle name="Comma 3 2 23 9 2" xfId="14648"/>
    <cellStyle name="Comma 3 2 23 9 2 2" xfId="14649"/>
    <cellStyle name="Comma 3 2 24" xfId="14650"/>
    <cellStyle name="Comma 3 2 24 2" xfId="14651"/>
    <cellStyle name="Comma 3 2 24 2 2" xfId="14652"/>
    <cellStyle name="Comma 3 2 25" xfId="14653"/>
    <cellStyle name="Comma 3 2 25 2" xfId="14654"/>
    <cellStyle name="Comma 3 2 25 2 2" xfId="14655"/>
    <cellStyle name="Comma 3 2 26" xfId="14656"/>
    <cellStyle name="Comma 3 2 26 2" xfId="14657"/>
    <cellStyle name="Comma 3 2 26 2 2" xfId="14658"/>
    <cellStyle name="Comma 3 2 27" xfId="14659"/>
    <cellStyle name="Comma 3 2 27 2" xfId="14660"/>
    <cellStyle name="Comma 3 2 27 2 2" xfId="14661"/>
    <cellStyle name="Comma 3 2 28" xfId="14662"/>
    <cellStyle name="Comma 3 2 28 2" xfId="14663"/>
    <cellStyle name="Comma 3 2 28 2 2" xfId="14664"/>
    <cellStyle name="Comma 3 2 29" xfId="14665"/>
    <cellStyle name="Comma 3 2 29 2" xfId="14666"/>
    <cellStyle name="Comma 3 2 29 2 2" xfId="14667"/>
    <cellStyle name="Comma 3 2 3" xfId="14668"/>
    <cellStyle name="Comma 3 2 3 10" xfId="14669"/>
    <cellStyle name="Comma 3 2 3 10 2" xfId="14670"/>
    <cellStyle name="Comma 3 2 3 10 2 2" xfId="14671"/>
    <cellStyle name="Comma 3 2 3 11" xfId="14672"/>
    <cellStyle name="Comma 3 2 3 11 2" xfId="14673"/>
    <cellStyle name="Comma 3 2 3 11 2 2" xfId="14674"/>
    <cellStyle name="Comma 3 2 3 12" xfId="14675"/>
    <cellStyle name="Comma 3 2 3 12 2" xfId="14676"/>
    <cellStyle name="Comma 3 2 3 12 2 2" xfId="14677"/>
    <cellStyle name="Comma 3 2 3 13" xfId="14678"/>
    <cellStyle name="Comma 3 2 3 13 2" xfId="14679"/>
    <cellStyle name="Comma 3 2 3 13 2 2" xfId="14680"/>
    <cellStyle name="Comma 3 2 3 14" xfId="14681"/>
    <cellStyle name="Comma 3 2 3 14 2" xfId="14682"/>
    <cellStyle name="Comma 3 2 3 14 2 2" xfId="14683"/>
    <cellStyle name="Comma 3 2 3 15" xfId="14684"/>
    <cellStyle name="Comma 3 2 3 15 2" xfId="14685"/>
    <cellStyle name="Comma 3 2 3 2" xfId="14686"/>
    <cellStyle name="Comma 3 2 3 2 2" xfId="14687"/>
    <cellStyle name="Comma 3 2 3 2 2 2" xfId="14688"/>
    <cellStyle name="Comma 3 2 3 3" xfId="14689"/>
    <cellStyle name="Comma 3 2 3 3 2" xfId="14690"/>
    <cellStyle name="Comma 3 2 3 3 2 2" xfId="14691"/>
    <cellStyle name="Comma 3 2 3 4" xfId="14692"/>
    <cellStyle name="Comma 3 2 3 4 2" xfId="14693"/>
    <cellStyle name="Comma 3 2 3 4 2 2" xfId="14694"/>
    <cellStyle name="Comma 3 2 3 5" xfId="14695"/>
    <cellStyle name="Comma 3 2 3 5 2" xfId="14696"/>
    <cellStyle name="Comma 3 2 3 5 2 2" xfId="14697"/>
    <cellStyle name="Comma 3 2 3 6" xfId="14698"/>
    <cellStyle name="Comma 3 2 3 6 2" xfId="14699"/>
    <cellStyle name="Comma 3 2 3 6 2 2" xfId="14700"/>
    <cellStyle name="Comma 3 2 3 7" xfId="14701"/>
    <cellStyle name="Comma 3 2 3 7 2" xfId="14702"/>
    <cellStyle name="Comma 3 2 3 7 2 2" xfId="14703"/>
    <cellStyle name="Comma 3 2 3 8" xfId="14704"/>
    <cellStyle name="Comma 3 2 3 8 2" xfId="14705"/>
    <cellStyle name="Comma 3 2 3 8 2 2" xfId="14706"/>
    <cellStyle name="Comma 3 2 3 9" xfId="14707"/>
    <cellStyle name="Comma 3 2 3 9 2" xfId="14708"/>
    <cellStyle name="Comma 3 2 3 9 2 2" xfId="14709"/>
    <cellStyle name="Comma 3 2 30" xfId="14710"/>
    <cellStyle name="Comma 3 2 30 2" xfId="14711"/>
    <cellStyle name="Comma 3 2 30 2 2" xfId="14712"/>
    <cellStyle name="Comma 3 2 31" xfId="14713"/>
    <cellStyle name="Comma 3 2 31 2" xfId="14714"/>
    <cellStyle name="Comma 3 2 31 2 2" xfId="14715"/>
    <cellStyle name="Comma 3 2 32" xfId="14716"/>
    <cellStyle name="Comma 3 2 32 2" xfId="14717"/>
    <cellStyle name="Comma 3 2 32 2 2" xfId="14718"/>
    <cellStyle name="Comma 3 2 33" xfId="14719"/>
    <cellStyle name="Comma 3 2 33 2" xfId="14720"/>
    <cellStyle name="Comma 3 2 33 2 2" xfId="14721"/>
    <cellStyle name="Comma 3 2 34" xfId="14722"/>
    <cellStyle name="Comma 3 2 34 2" xfId="14723"/>
    <cellStyle name="Comma 3 2 34 2 2" xfId="14724"/>
    <cellStyle name="Comma 3 2 35" xfId="14725"/>
    <cellStyle name="Comma 3 2 35 2" xfId="14726"/>
    <cellStyle name="Comma 3 2 35 2 2" xfId="14727"/>
    <cellStyle name="Comma 3 2 36" xfId="14728"/>
    <cellStyle name="Comma 3 2 36 2" xfId="14729"/>
    <cellStyle name="Comma 3 2 36 2 2" xfId="14730"/>
    <cellStyle name="Comma 3 2 37" xfId="14731"/>
    <cellStyle name="Comma 3 2 37 2" xfId="14732"/>
    <cellStyle name="Comma 3 2 37 2 2" xfId="14733"/>
    <cellStyle name="Comma 3 2 38" xfId="14734"/>
    <cellStyle name="Comma 3 2 38 2" xfId="14735"/>
    <cellStyle name="Comma 3 2 38 2 2" xfId="14736"/>
    <cellStyle name="Comma 3 2 39" xfId="14737"/>
    <cellStyle name="Comma 3 2 39 2" xfId="14738"/>
    <cellStyle name="Comma 3 2 39 2 2" xfId="14739"/>
    <cellStyle name="Comma 3 2 4" xfId="14740"/>
    <cellStyle name="Comma 3 2 4 10" xfId="14741"/>
    <cellStyle name="Comma 3 2 4 10 2" xfId="14742"/>
    <cellStyle name="Comma 3 2 4 10 2 2" xfId="14743"/>
    <cellStyle name="Comma 3 2 4 11" xfId="14744"/>
    <cellStyle name="Comma 3 2 4 11 2" xfId="14745"/>
    <cellStyle name="Comma 3 2 4 11 2 2" xfId="14746"/>
    <cellStyle name="Comma 3 2 4 12" xfId="14747"/>
    <cellStyle name="Comma 3 2 4 12 2" xfId="14748"/>
    <cellStyle name="Comma 3 2 4 12 2 2" xfId="14749"/>
    <cellStyle name="Comma 3 2 4 13" xfId="14750"/>
    <cellStyle name="Comma 3 2 4 13 2" xfId="14751"/>
    <cellStyle name="Comma 3 2 4 13 2 2" xfId="14752"/>
    <cellStyle name="Comma 3 2 4 14" xfId="14753"/>
    <cellStyle name="Comma 3 2 4 14 2" xfId="14754"/>
    <cellStyle name="Comma 3 2 4 14 2 2" xfId="14755"/>
    <cellStyle name="Comma 3 2 4 15" xfId="14756"/>
    <cellStyle name="Comma 3 2 4 15 2" xfId="14757"/>
    <cellStyle name="Comma 3 2 4 2" xfId="14758"/>
    <cellStyle name="Comma 3 2 4 2 2" xfId="14759"/>
    <cellStyle name="Comma 3 2 4 2 2 2" xfId="14760"/>
    <cellStyle name="Comma 3 2 4 3" xfId="14761"/>
    <cellStyle name="Comma 3 2 4 3 2" xfId="14762"/>
    <cellStyle name="Comma 3 2 4 3 2 2" xfId="14763"/>
    <cellStyle name="Comma 3 2 4 4" xfId="14764"/>
    <cellStyle name="Comma 3 2 4 4 2" xfId="14765"/>
    <cellStyle name="Comma 3 2 4 4 2 2" xfId="14766"/>
    <cellStyle name="Comma 3 2 4 5" xfId="14767"/>
    <cellStyle name="Comma 3 2 4 5 2" xfId="14768"/>
    <cellStyle name="Comma 3 2 4 5 2 2" xfId="14769"/>
    <cellStyle name="Comma 3 2 4 6" xfId="14770"/>
    <cellStyle name="Comma 3 2 4 6 2" xfId="14771"/>
    <cellStyle name="Comma 3 2 4 6 2 2" xfId="14772"/>
    <cellStyle name="Comma 3 2 4 7" xfId="14773"/>
    <cellStyle name="Comma 3 2 4 7 2" xfId="14774"/>
    <cellStyle name="Comma 3 2 4 7 2 2" xfId="14775"/>
    <cellStyle name="Comma 3 2 4 8" xfId="14776"/>
    <cellStyle name="Comma 3 2 4 8 2" xfId="14777"/>
    <cellStyle name="Comma 3 2 4 8 2 2" xfId="14778"/>
    <cellStyle name="Comma 3 2 4 9" xfId="14779"/>
    <cellStyle name="Comma 3 2 4 9 2" xfId="14780"/>
    <cellStyle name="Comma 3 2 4 9 2 2" xfId="14781"/>
    <cellStyle name="Comma 3 2 40" xfId="14782"/>
    <cellStyle name="Comma 3 2 40 2" xfId="14783"/>
    <cellStyle name="Comma 3 2 5" xfId="14784"/>
    <cellStyle name="Comma 3 2 5 10" xfId="14785"/>
    <cellStyle name="Comma 3 2 5 10 2" xfId="14786"/>
    <cellStyle name="Comma 3 2 5 10 2 2" xfId="14787"/>
    <cellStyle name="Comma 3 2 5 11" xfId="14788"/>
    <cellStyle name="Comma 3 2 5 11 2" xfId="14789"/>
    <cellStyle name="Comma 3 2 5 11 2 2" xfId="14790"/>
    <cellStyle name="Comma 3 2 5 12" xfId="14791"/>
    <cellStyle name="Comma 3 2 5 12 2" xfId="14792"/>
    <cellStyle name="Comma 3 2 5 12 2 2" xfId="14793"/>
    <cellStyle name="Comma 3 2 5 13" xfId="14794"/>
    <cellStyle name="Comma 3 2 5 13 2" xfId="14795"/>
    <cellStyle name="Comma 3 2 5 13 2 2" xfId="14796"/>
    <cellStyle name="Comma 3 2 5 14" xfId="14797"/>
    <cellStyle name="Comma 3 2 5 14 2" xfId="14798"/>
    <cellStyle name="Comma 3 2 5 14 2 2" xfId="14799"/>
    <cellStyle name="Comma 3 2 5 15" xfId="14800"/>
    <cellStyle name="Comma 3 2 5 15 2" xfId="14801"/>
    <cellStyle name="Comma 3 2 5 2" xfId="14802"/>
    <cellStyle name="Comma 3 2 5 2 2" xfId="14803"/>
    <cellStyle name="Comma 3 2 5 2 2 2" xfId="14804"/>
    <cellStyle name="Comma 3 2 5 3" xfId="14805"/>
    <cellStyle name="Comma 3 2 5 3 2" xfId="14806"/>
    <cellStyle name="Comma 3 2 5 3 2 2" xfId="14807"/>
    <cellStyle name="Comma 3 2 5 4" xfId="14808"/>
    <cellStyle name="Comma 3 2 5 4 2" xfId="14809"/>
    <cellStyle name="Comma 3 2 5 4 2 2" xfId="14810"/>
    <cellStyle name="Comma 3 2 5 5" xfId="14811"/>
    <cellStyle name="Comma 3 2 5 5 2" xfId="14812"/>
    <cellStyle name="Comma 3 2 5 5 2 2" xfId="14813"/>
    <cellStyle name="Comma 3 2 5 6" xfId="14814"/>
    <cellStyle name="Comma 3 2 5 6 2" xfId="14815"/>
    <cellStyle name="Comma 3 2 5 6 2 2" xfId="14816"/>
    <cellStyle name="Comma 3 2 5 7" xfId="14817"/>
    <cellStyle name="Comma 3 2 5 7 2" xfId="14818"/>
    <cellStyle name="Comma 3 2 5 7 2 2" xfId="14819"/>
    <cellStyle name="Comma 3 2 5 8" xfId="14820"/>
    <cellStyle name="Comma 3 2 5 8 2" xfId="14821"/>
    <cellStyle name="Comma 3 2 5 8 2 2" xfId="14822"/>
    <cellStyle name="Comma 3 2 5 9" xfId="14823"/>
    <cellStyle name="Comma 3 2 5 9 2" xfId="14824"/>
    <cellStyle name="Comma 3 2 5 9 2 2" xfId="14825"/>
    <cellStyle name="Comma 3 2 6" xfId="14826"/>
    <cellStyle name="Comma 3 2 6 10" xfId="14827"/>
    <cellStyle name="Comma 3 2 6 10 2" xfId="14828"/>
    <cellStyle name="Comma 3 2 6 10 2 2" xfId="14829"/>
    <cellStyle name="Comma 3 2 6 11" xfId="14830"/>
    <cellStyle name="Comma 3 2 6 11 2" xfId="14831"/>
    <cellStyle name="Comma 3 2 6 11 2 2" xfId="14832"/>
    <cellStyle name="Comma 3 2 6 12" xfId="14833"/>
    <cellStyle name="Comma 3 2 6 12 2" xfId="14834"/>
    <cellStyle name="Comma 3 2 6 12 2 2" xfId="14835"/>
    <cellStyle name="Comma 3 2 6 13" xfId="14836"/>
    <cellStyle name="Comma 3 2 6 13 2" xfId="14837"/>
    <cellStyle name="Comma 3 2 6 13 2 2" xfId="14838"/>
    <cellStyle name="Comma 3 2 6 14" xfId="14839"/>
    <cellStyle name="Comma 3 2 6 14 2" xfId="14840"/>
    <cellStyle name="Comma 3 2 6 14 2 2" xfId="14841"/>
    <cellStyle name="Comma 3 2 6 15" xfId="14842"/>
    <cellStyle name="Comma 3 2 6 15 2" xfId="14843"/>
    <cellStyle name="Comma 3 2 6 2" xfId="14844"/>
    <cellStyle name="Comma 3 2 6 2 2" xfId="14845"/>
    <cellStyle name="Comma 3 2 6 2 2 2" xfId="14846"/>
    <cellStyle name="Comma 3 2 6 3" xfId="14847"/>
    <cellStyle name="Comma 3 2 6 3 2" xfId="14848"/>
    <cellStyle name="Comma 3 2 6 3 2 2" xfId="14849"/>
    <cellStyle name="Comma 3 2 6 4" xfId="14850"/>
    <cellStyle name="Comma 3 2 6 4 2" xfId="14851"/>
    <cellStyle name="Comma 3 2 6 4 2 2" xfId="14852"/>
    <cellStyle name="Comma 3 2 6 5" xfId="14853"/>
    <cellStyle name="Comma 3 2 6 5 2" xfId="14854"/>
    <cellStyle name="Comma 3 2 6 5 2 2" xfId="14855"/>
    <cellStyle name="Comma 3 2 6 6" xfId="14856"/>
    <cellStyle name="Comma 3 2 6 6 2" xfId="14857"/>
    <cellStyle name="Comma 3 2 6 6 2 2" xfId="14858"/>
    <cellStyle name="Comma 3 2 6 7" xfId="14859"/>
    <cellStyle name="Comma 3 2 6 7 2" xfId="14860"/>
    <cellStyle name="Comma 3 2 6 7 2 2" xfId="14861"/>
    <cellStyle name="Comma 3 2 6 8" xfId="14862"/>
    <cellStyle name="Comma 3 2 6 8 2" xfId="14863"/>
    <cellStyle name="Comma 3 2 6 8 2 2" xfId="14864"/>
    <cellStyle name="Comma 3 2 6 9" xfId="14865"/>
    <cellStyle name="Comma 3 2 6 9 2" xfId="14866"/>
    <cellStyle name="Comma 3 2 6 9 2 2" xfId="14867"/>
    <cellStyle name="Comma 3 2 7" xfId="14868"/>
    <cellStyle name="Comma 3 2 7 10" xfId="14869"/>
    <cellStyle name="Comma 3 2 7 10 2" xfId="14870"/>
    <cellStyle name="Comma 3 2 7 10 2 2" xfId="14871"/>
    <cellStyle name="Comma 3 2 7 11" xfId="14872"/>
    <cellStyle name="Comma 3 2 7 11 2" xfId="14873"/>
    <cellStyle name="Comma 3 2 7 11 2 2" xfId="14874"/>
    <cellStyle name="Comma 3 2 7 12" xfId="14875"/>
    <cellStyle name="Comma 3 2 7 12 2" xfId="14876"/>
    <cellStyle name="Comma 3 2 7 12 2 2" xfId="14877"/>
    <cellStyle name="Comma 3 2 7 13" xfId="14878"/>
    <cellStyle name="Comma 3 2 7 13 2" xfId="14879"/>
    <cellStyle name="Comma 3 2 7 13 2 2" xfId="14880"/>
    <cellStyle name="Comma 3 2 7 14" xfId="14881"/>
    <cellStyle name="Comma 3 2 7 14 2" xfId="14882"/>
    <cellStyle name="Comma 3 2 7 14 2 2" xfId="14883"/>
    <cellStyle name="Comma 3 2 7 15" xfId="14884"/>
    <cellStyle name="Comma 3 2 7 15 2" xfId="14885"/>
    <cellStyle name="Comma 3 2 7 2" xfId="14886"/>
    <cellStyle name="Comma 3 2 7 2 2" xfId="14887"/>
    <cellStyle name="Comma 3 2 7 2 2 2" xfId="14888"/>
    <cellStyle name="Comma 3 2 7 3" xfId="14889"/>
    <cellStyle name="Comma 3 2 7 3 2" xfId="14890"/>
    <cellStyle name="Comma 3 2 7 3 2 2" xfId="14891"/>
    <cellStyle name="Comma 3 2 7 4" xfId="14892"/>
    <cellStyle name="Comma 3 2 7 4 2" xfId="14893"/>
    <cellStyle name="Comma 3 2 7 4 2 2" xfId="14894"/>
    <cellStyle name="Comma 3 2 7 5" xfId="14895"/>
    <cellStyle name="Comma 3 2 7 5 2" xfId="14896"/>
    <cellStyle name="Comma 3 2 7 5 2 2" xfId="14897"/>
    <cellStyle name="Comma 3 2 7 6" xfId="14898"/>
    <cellStyle name="Comma 3 2 7 6 2" xfId="14899"/>
    <cellStyle name="Comma 3 2 7 6 2 2" xfId="14900"/>
    <cellStyle name="Comma 3 2 7 7" xfId="14901"/>
    <cellStyle name="Comma 3 2 7 7 2" xfId="14902"/>
    <cellStyle name="Comma 3 2 7 7 2 2" xfId="14903"/>
    <cellStyle name="Comma 3 2 7 8" xfId="14904"/>
    <cellStyle name="Comma 3 2 7 8 2" xfId="14905"/>
    <cellStyle name="Comma 3 2 7 8 2 2" xfId="14906"/>
    <cellStyle name="Comma 3 2 7 9" xfId="14907"/>
    <cellStyle name="Comma 3 2 7 9 2" xfId="14908"/>
    <cellStyle name="Comma 3 2 7 9 2 2" xfId="14909"/>
    <cellStyle name="Comma 3 2 8" xfId="14910"/>
    <cellStyle name="Comma 3 2 8 10" xfId="14911"/>
    <cellStyle name="Comma 3 2 8 10 2" xfId="14912"/>
    <cellStyle name="Comma 3 2 8 10 2 2" xfId="14913"/>
    <cellStyle name="Comma 3 2 8 11" xfId="14914"/>
    <cellStyle name="Comma 3 2 8 11 2" xfId="14915"/>
    <cellStyle name="Comma 3 2 8 11 2 2" xfId="14916"/>
    <cellStyle name="Comma 3 2 8 12" xfId="14917"/>
    <cellStyle name="Comma 3 2 8 12 2" xfId="14918"/>
    <cellStyle name="Comma 3 2 8 12 2 2" xfId="14919"/>
    <cellStyle name="Comma 3 2 8 13" xfId="14920"/>
    <cellStyle name="Comma 3 2 8 13 2" xfId="14921"/>
    <cellStyle name="Comma 3 2 8 13 2 2" xfId="14922"/>
    <cellStyle name="Comma 3 2 8 14" xfId="14923"/>
    <cellStyle name="Comma 3 2 8 14 2" xfId="14924"/>
    <cellStyle name="Comma 3 2 8 14 2 2" xfId="14925"/>
    <cellStyle name="Comma 3 2 8 15" xfId="14926"/>
    <cellStyle name="Comma 3 2 8 15 2" xfId="14927"/>
    <cellStyle name="Comma 3 2 8 2" xfId="14928"/>
    <cellStyle name="Comma 3 2 8 2 2" xfId="14929"/>
    <cellStyle name="Comma 3 2 8 2 2 2" xfId="14930"/>
    <cellStyle name="Comma 3 2 8 3" xfId="14931"/>
    <cellStyle name="Comma 3 2 8 3 2" xfId="14932"/>
    <cellStyle name="Comma 3 2 8 3 2 2" xfId="14933"/>
    <cellStyle name="Comma 3 2 8 4" xfId="14934"/>
    <cellStyle name="Comma 3 2 8 4 2" xfId="14935"/>
    <cellStyle name="Comma 3 2 8 4 2 2" xfId="14936"/>
    <cellStyle name="Comma 3 2 8 5" xfId="14937"/>
    <cellStyle name="Comma 3 2 8 5 2" xfId="14938"/>
    <cellStyle name="Comma 3 2 8 5 2 2" xfId="14939"/>
    <cellStyle name="Comma 3 2 8 6" xfId="14940"/>
    <cellStyle name="Comma 3 2 8 6 2" xfId="14941"/>
    <cellStyle name="Comma 3 2 8 6 2 2" xfId="14942"/>
    <cellStyle name="Comma 3 2 8 7" xfId="14943"/>
    <cellStyle name="Comma 3 2 8 7 2" xfId="14944"/>
    <cellStyle name="Comma 3 2 8 7 2 2" xfId="14945"/>
    <cellStyle name="Comma 3 2 8 8" xfId="14946"/>
    <cellStyle name="Comma 3 2 8 8 2" xfId="14947"/>
    <cellStyle name="Comma 3 2 8 8 2 2" xfId="14948"/>
    <cellStyle name="Comma 3 2 8 9" xfId="14949"/>
    <cellStyle name="Comma 3 2 8 9 2" xfId="14950"/>
    <cellStyle name="Comma 3 2 8 9 2 2" xfId="14951"/>
    <cellStyle name="Comma 3 2 9" xfId="14952"/>
    <cellStyle name="Comma 3 2 9 10" xfId="14953"/>
    <cellStyle name="Comma 3 2 9 10 2" xfId="14954"/>
    <cellStyle name="Comma 3 2 9 10 2 2" xfId="14955"/>
    <cellStyle name="Comma 3 2 9 11" xfId="14956"/>
    <cellStyle name="Comma 3 2 9 11 2" xfId="14957"/>
    <cellStyle name="Comma 3 2 9 11 2 2" xfId="14958"/>
    <cellStyle name="Comma 3 2 9 12" xfId="14959"/>
    <cellStyle name="Comma 3 2 9 12 2" xfId="14960"/>
    <cellStyle name="Comma 3 2 9 12 2 2" xfId="14961"/>
    <cellStyle name="Comma 3 2 9 13" xfId="14962"/>
    <cellStyle name="Comma 3 2 9 13 2" xfId="14963"/>
    <cellStyle name="Comma 3 2 9 13 2 2" xfId="14964"/>
    <cellStyle name="Comma 3 2 9 14" xfId="14965"/>
    <cellStyle name="Comma 3 2 9 14 2" xfId="14966"/>
    <cellStyle name="Comma 3 2 9 14 2 2" xfId="14967"/>
    <cellStyle name="Comma 3 2 9 15" xfId="14968"/>
    <cellStyle name="Comma 3 2 9 15 2" xfId="14969"/>
    <cellStyle name="Comma 3 2 9 2" xfId="14970"/>
    <cellStyle name="Comma 3 2 9 2 2" xfId="14971"/>
    <cellStyle name="Comma 3 2 9 2 2 2" xfId="14972"/>
    <cellStyle name="Comma 3 2 9 3" xfId="14973"/>
    <cellStyle name="Comma 3 2 9 3 2" xfId="14974"/>
    <cellStyle name="Comma 3 2 9 3 2 2" xfId="14975"/>
    <cellStyle name="Comma 3 2 9 4" xfId="14976"/>
    <cellStyle name="Comma 3 2 9 4 2" xfId="14977"/>
    <cellStyle name="Comma 3 2 9 4 2 2" xfId="14978"/>
    <cellStyle name="Comma 3 2 9 5" xfId="14979"/>
    <cellStyle name="Comma 3 2 9 5 2" xfId="14980"/>
    <cellStyle name="Comma 3 2 9 5 2 2" xfId="14981"/>
    <cellStyle name="Comma 3 2 9 6" xfId="14982"/>
    <cellStyle name="Comma 3 2 9 6 2" xfId="14983"/>
    <cellStyle name="Comma 3 2 9 6 2 2" xfId="14984"/>
    <cellStyle name="Comma 3 2 9 7" xfId="14985"/>
    <cellStyle name="Comma 3 2 9 7 2" xfId="14986"/>
    <cellStyle name="Comma 3 2 9 7 2 2" xfId="14987"/>
    <cellStyle name="Comma 3 2 9 8" xfId="14988"/>
    <cellStyle name="Comma 3 2 9 8 2" xfId="14989"/>
    <cellStyle name="Comma 3 2 9 8 2 2" xfId="14990"/>
    <cellStyle name="Comma 3 2 9 9" xfId="14991"/>
    <cellStyle name="Comma 3 2 9 9 2" xfId="14992"/>
    <cellStyle name="Comma 3 2 9 9 2 2" xfId="14993"/>
    <cellStyle name="Comma 3 3" xfId="14994"/>
    <cellStyle name="Comma 3 3 10" xfId="14995"/>
    <cellStyle name="Comma 3 3 10 10" xfId="14996"/>
    <cellStyle name="Comma 3 3 10 10 2" xfId="14997"/>
    <cellStyle name="Comma 3 3 10 10 2 2" xfId="14998"/>
    <cellStyle name="Comma 3 3 10 11" xfId="14999"/>
    <cellStyle name="Comma 3 3 10 11 2" xfId="15000"/>
    <cellStyle name="Comma 3 3 10 11 2 2" xfId="15001"/>
    <cellStyle name="Comma 3 3 10 12" xfId="15002"/>
    <cellStyle name="Comma 3 3 10 12 2" xfId="15003"/>
    <cellStyle name="Comma 3 3 10 12 2 2" xfId="15004"/>
    <cellStyle name="Comma 3 3 10 13" xfId="15005"/>
    <cellStyle name="Comma 3 3 10 13 2" xfId="15006"/>
    <cellStyle name="Comma 3 3 10 13 2 2" xfId="15007"/>
    <cellStyle name="Comma 3 3 10 14" xfId="15008"/>
    <cellStyle name="Comma 3 3 10 14 2" xfId="15009"/>
    <cellStyle name="Comma 3 3 10 14 2 2" xfId="15010"/>
    <cellStyle name="Comma 3 3 10 15" xfId="15011"/>
    <cellStyle name="Comma 3 3 10 15 2" xfId="15012"/>
    <cellStyle name="Comma 3 3 10 2" xfId="15013"/>
    <cellStyle name="Comma 3 3 10 2 2" xfId="15014"/>
    <cellStyle name="Comma 3 3 10 2 2 2" xfId="15015"/>
    <cellStyle name="Comma 3 3 10 3" xfId="15016"/>
    <cellStyle name="Comma 3 3 10 3 2" xfId="15017"/>
    <cellStyle name="Comma 3 3 10 3 2 2" xfId="15018"/>
    <cellStyle name="Comma 3 3 10 4" xfId="15019"/>
    <cellStyle name="Comma 3 3 10 4 2" xfId="15020"/>
    <cellStyle name="Comma 3 3 10 4 2 2" xfId="15021"/>
    <cellStyle name="Comma 3 3 10 5" xfId="15022"/>
    <cellStyle name="Comma 3 3 10 5 2" xfId="15023"/>
    <cellStyle name="Comma 3 3 10 5 2 2" xfId="15024"/>
    <cellStyle name="Comma 3 3 10 6" xfId="15025"/>
    <cellStyle name="Comma 3 3 10 6 2" xfId="15026"/>
    <cellStyle name="Comma 3 3 10 6 2 2" xfId="15027"/>
    <cellStyle name="Comma 3 3 10 7" xfId="15028"/>
    <cellStyle name="Comma 3 3 10 7 2" xfId="15029"/>
    <cellStyle name="Comma 3 3 10 7 2 2" xfId="15030"/>
    <cellStyle name="Comma 3 3 10 8" xfId="15031"/>
    <cellStyle name="Comma 3 3 10 8 2" xfId="15032"/>
    <cellStyle name="Comma 3 3 10 8 2 2" xfId="15033"/>
    <cellStyle name="Comma 3 3 10 9" xfId="15034"/>
    <cellStyle name="Comma 3 3 10 9 2" xfId="15035"/>
    <cellStyle name="Comma 3 3 10 9 2 2" xfId="15036"/>
    <cellStyle name="Comma 3 3 11" xfId="15037"/>
    <cellStyle name="Comma 3 3 11 10" xfId="15038"/>
    <cellStyle name="Comma 3 3 11 10 2" xfId="15039"/>
    <cellStyle name="Comma 3 3 11 10 2 2" xfId="15040"/>
    <cellStyle name="Comma 3 3 11 11" xfId="15041"/>
    <cellStyle name="Comma 3 3 11 11 2" xfId="15042"/>
    <cellStyle name="Comma 3 3 11 11 2 2" xfId="15043"/>
    <cellStyle name="Comma 3 3 11 12" xfId="15044"/>
    <cellStyle name="Comma 3 3 11 12 2" xfId="15045"/>
    <cellStyle name="Comma 3 3 11 12 2 2" xfId="15046"/>
    <cellStyle name="Comma 3 3 11 13" xfId="15047"/>
    <cellStyle name="Comma 3 3 11 13 2" xfId="15048"/>
    <cellStyle name="Comma 3 3 11 13 2 2" xfId="15049"/>
    <cellStyle name="Comma 3 3 11 14" xfId="15050"/>
    <cellStyle name="Comma 3 3 11 14 2" xfId="15051"/>
    <cellStyle name="Comma 3 3 11 14 2 2" xfId="15052"/>
    <cellStyle name="Comma 3 3 11 15" xfId="15053"/>
    <cellStyle name="Comma 3 3 11 15 2" xfId="15054"/>
    <cellStyle name="Comma 3 3 11 2" xfId="15055"/>
    <cellStyle name="Comma 3 3 11 2 2" xfId="15056"/>
    <cellStyle name="Comma 3 3 11 2 2 2" xfId="15057"/>
    <cellStyle name="Comma 3 3 11 3" xfId="15058"/>
    <cellStyle name="Comma 3 3 11 3 2" xfId="15059"/>
    <cellStyle name="Comma 3 3 11 3 2 2" xfId="15060"/>
    <cellStyle name="Comma 3 3 11 4" xfId="15061"/>
    <cellStyle name="Comma 3 3 11 4 2" xfId="15062"/>
    <cellStyle name="Comma 3 3 11 4 2 2" xfId="15063"/>
    <cellStyle name="Comma 3 3 11 5" xfId="15064"/>
    <cellStyle name="Comma 3 3 11 5 2" xfId="15065"/>
    <cellStyle name="Comma 3 3 11 5 2 2" xfId="15066"/>
    <cellStyle name="Comma 3 3 11 6" xfId="15067"/>
    <cellStyle name="Comma 3 3 11 6 2" xfId="15068"/>
    <cellStyle name="Comma 3 3 11 6 2 2" xfId="15069"/>
    <cellStyle name="Comma 3 3 11 7" xfId="15070"/>
    <cellStyle name="Comma 3 3 11 7 2" xfId="15071"/>
    <cellStyle name="Comma 3 3 11 7 2 2" xfId="15072"/>
    <cellStyle name="Comma 3 3 11 8" xfId="15073"/>
    <cellStyle name="Comma 3 3 11 8 2" xfId="15074"/>
    <cellStyle name="Comma 3 3 11 8 2 2" xfId="15075"/>
    <cellStyle name="Comma 3 3 11 9" xfId="15076"/>
    <cellStyle name="Comma 3 3 11 9 2" xfId="15077"/>
    <cellStyle name="Comma 3 3 11 9 2 2" xfId="15078"/>
    <cellStyle name="Comma 3 3 12" xfId="15079"/>
    <cellStyle name="Comma 3 3 12 10" xfId="15080"/>
    <cellStyle name="Comma 3 3 12 10 2" xfId="15081"/>
    <cellStyle name="Comma 3 3 12 10 2 2" xfId="15082"/>
    <cellStyle name="Comma 3 3 12 11" xfId="15083"/>
    <cellStyle name="Comma 3 3 12 11 2" xfId="15084"/>
    <cellStyle name="Comma 3 3 12 11 2 2" xfId="15085"/>
    <cellStyle name="Comma 3 3 12 12" xfId="15086"/>
    <cellStyle name="Comma 3 3 12 12 2" xfId="15087"/>
    <cellStyle name="Comma 3 3 12 12 2 2" xfId="15088"/>
    <cellStyle name="Comma 3 3 12 13" xfId="15089"/>
    <cellStyle name="Comma 3 3 12 13 2" xfId="15090"/>
    <cellStyle name="Comma 3 3 12 13 2 2" xfId="15091"/>
    <cellStyle name="Comma 3 3 12 14" xfId="15092"/>
    <cellStyle name="Comma 3 3 12 14 2" xfId="15093"/>
    <cellStyle name="Comma 3 3 12 14 2 2" xfId="15094"/>
    <cellStyle name="Comma 3 3 12 15" xfId="15095"/>
    <cellStyle name="Comma 3 3 12 15 2" xfId="15096"/>
    <cellStyle name="Comma 3 3 12 2" xfId="15097"/>
    <cellStyle name="Comma 3 3 12 2 2" xfId="15098"/>
    <cellStyle name="Comma 3 3 12 2 2 2" xfId="15099"/>
    <cellStyle name="Comma 3 3 12 3" xfId="15100"/>
    <cellStyle name="Comma 3 3 12 3 2" xfId="15101"/>
    <cellStyle name="Comma 3 3 12 3 2 2" xfId="15102"/>
    <cellStyle name="Comma 3 3 12 4" xfId="15103"/>
    <cellStyle name="Comma 3 3 12 4 2" xfId="15104"/>
    <cellStyle name="Comma 3 3 12 4 2 2" xfId="15105"/>
    <cellStyle name="Comma 3 3 12 5" xfId="15106"/>
    <cellStyle name="Comma 3 3 12 5 2" xfId="15107"/>
    <cellStyle name="Comma 3 3 12 5 2 2" xfId="15108"/>
    <cellStyle name="Comma 3 3 12 6" xfId="15109"/>
    <cellStyle name="Comma 3 3 12 6 2" xfId="15110"/>
    <cellStyle name="Comma 3 3 12 6 2 2" xfId="15111"/>
    <cellStyle name="Comma 3 3 12 7" xfId="15112"/>
    <cellStyle name="Comma 3 3 12 7 2" xfId="15113"/>
    <cellStyle name="Comma 3 3 12 7 2 2" xfId="15114"/>
    <cellStyle name="Comma 3 3 12 8" xfId="15115"/>
    <cellStyle name="Comma 3 3 12 8 2" xfId="15116"/>
    <cellStyle name="Comma 3 3 12 8 2 2" xfId="15117"/>
    <cellStyle name="Comma 3 3 12 9" xfId="15118"/>
    <cellStyle name="Comma 3 3 12 9 2" xfId="15119"/>
    <cellStyle name="Comma 3 3 12 9 2 2" xfId="15120"/>
    <cellStyle name="Comma 3 3 13" xfId="15121"/>
    <cellStyle name="Comma 3 3 13 10" xfId="15122"/>
    <cellStyle name="Comma 3 3 13 10 2" xfId="15123"/>
    <cellStyle name="Comma 3 3 13 10 2 2" xfId="15124"/>
    <cellStyle name="Comma 3 3 13 11" xfId="15125"/>
    <cellStyle name="Comma 3 3 13 11 2" xfId="15126"/>
    <cellStyle name="Comma 3 3 13 11 2 2" xfId="15127"/>
    <cellStyle name="Comma 3 3 13 12" xfId="15128"/>
    <cellStyle name="Comma 3 3 13 12 2" xfId="15129"/>
    <cellStyle name="Comma 3 3 13 12 2 2" xfId="15130"/>
    <cellStyle name="Comma 3 3 13 13" xfId="15131"/>
    <cellStyle name="Comma 3 3 13 13 2" xfId="15132"/>
    <cellStyle name="Comma 3 3 13 13 2 2" xfId="15133"/>
    <cellStyle name="Comma 3 3 13 14" xfId="15134"/>
    <cellStyle name="Comma 3 3 13 14 2" xfId="15135"/>
    <cellStyle name="Comma 3 3 13 14 2 2" xfId="15136"/>
    <cellStyle name="Comma 3 3 13 15" xfId="15137"/>
    <cellStyle name="Comma 3 3 13 15 2" xfId="15138"/>
    <cellStyle name="Comma 3 3 13 2" xfId="15139"/>
    <cellStyle name="Comma 3 3 13 2 2" xfId="15140"/>
    <cellStyle name="Comma 3 3 13 2 2 2" xfId="15141"/>
    <cellStyle name="Comma 3 3 13 3" xfId="15142"/>
    <cellStyle name="Comma 3 3 13 3 2" xfId="15143"/>
    <cellStyle name="Comma 3 3 13 3 2 2" xfId="15144"/>
    <cellStyle name="Comma 3 3 13 4" xfId="15145"/>
    <cellStyle name="Comma 3 3 13 4 2" xfId="15146"/>
    <cellStyle name="Comma 3 3 13 4 2 2" xfId="15147"/>
    <cellStyle name="Comma 3 3 13 5" xfId="15148"/>
    <cellStyle name="Comma 3 3 13 5 2" xfId="15149"/>
    <cellStyle name="Comma 3 3 13 5 2 2" xfId="15150"/>
    <cellStyle name="Comma 3 3 13 6" xfId="15151"/>
    <cellStyle name="Comma 3 3 13 6 2" xfId="15152"/>
    <cellStyle name="Comma 3 3 13 6 2 2" xfId="15153"/>
    <cellStyle name="Comma 3 3 13 7" xfId="15154"/>
    <cellStyle name="Comma 3 3 13 7 2" xfId="15155"/>
    <cellStyle name="Comma 3 3 13 7 2 2" xfId="15156"/>
    <cellStyle name="Comma 3 3 13 8" xfId="15157"/>
    <cellStyle name="Comma 3 3 13 8 2" xfId="15158"/>
    <cellStyle name="Comma 3 3 13 8 2 2" xfId="15159"/>
    <cellStyle name="Comma 3 3 13 9" xfId="15160"/>
    <cellStyle name="Comma 3 3 13 9 2" xfId="15161"/>
    <cellStyle name="Comma 3 3 13 9 2 2" xfId="15162"/>
    <cellStyle name="Comma 3 3 14" xfId="15163"/>
    <cellStyle name="Comma 3 3 14 10" xfId="15164"/>
    <cellStyle name="Comma 3 3 14 10 2" xfId="15165"/>
    <cellStyle name="Comma 3 3 14 10 2 2" xfId="15166"/>
    <cellStyle name="Comma 3 3 14 11" xfId="15167"/>
    <cellStyle name="Comma 3 3 14 11 2" xfId="15168"/>
    <cellStyle name="Comma 3 3 14 11 2 2" xfId="15169"/>
    <cellStyle name="Comma 3 3 14 12" xfId="15170"/>
    <cellStyle name="Comma 3 3 14 12 2" xfId="15171"/>
    <cellStyle name="Comma 3 3 14 12 2 2" xfId="15172"/>
    <cellStyle name="Comma 3 3 14 13" xfId="15173"/>
    <cellStyle name="Comma 3 3 14 13 2" xfId="15174"/>
    <cellStyle name="Comma 3 3 14 13 2 2" xfId="15175"/>
    <cellStyle name="Comma 3 3 14 14" xfId="15176"/>
    <cellStyle name="Comma 3 3 14 14 2" xfId="15177"/>
    <cellStyle name="Comma 3 3 14 14 2 2" xfId="15178"/>
    <cellStyle name="Comma 3 3 14 15" xfId="15179"/>
    <cellStyle name="Comma 3 3 14 15 2" xfId="15180"/>
    <cellStyle name="Comma 3 3 14 2" xfId="15181"/>
    <cellStyle name="Comma 3 3 14 2 2" xfId="15182"/>
    <cellStyle name="Comma 3 3 14 2 2 2" xfId="15183"/>
    <cellStyle name="Comma 3 3 14 3" xfId="15184"/>
    <cellStyle name="Comma 3 3 14 3 2" xfId="15185"/>
    <cellStyle name="Comma 3 3 14 3 2 2" xfId="15186"/>
    <cellStyle name="Comma 3 3 14 4" xfId="15187"/>
    <cellStyle name="Comma 3 3 14 4 2" xfId="15188"/>
    <cellStyle name="Comma 3 3 14 4 2 2" xfId="15189"/>
    <cellStyle name="Comma 3 3 14 5" xfId="15190"/>
    <cellStyle name="Comma 3 3 14 5 2" xfId="15191"/>
    <cellStyle name="Comma 3 3 14 5 2 2" xfId="15192"/>
    <cellStyle name="Comma 3 3 14 6" xfId="15193"/>
    <cellStyle name="Comma 3 3 14 6 2" xfId="15194"/>
    <cellStyle name="Comma 3 3 14 6 2 2" xfId="15195"/>
    <cellStyle name="Comma 3 3 14 7" xfId="15196"/>
    <cellStyle name="Comma 3 3 14 7 2" xfId="15197"/>
    <cellStyle name="Comma 3 3 14 7 2 2" xfId="15198"/>
    <cellStyle name="Comma 3 3 14 8" xfId="15199"/>
    <cellStyle name="Comma 3 3 14 8 2" xfId="15200"/>
    <cellStyle name="Comma 3 3 14 8 2 2" xfId="15201"/>
    <cellStyle name="Comma 3 3 14 9" xfId="15202"/>
    <cellStyle name="Comma 3 3 14 9 2" xfId="15203"/>
    <cellStyle name="Comma 3 3 14 9 2 2" xfId="15204"/>
    <cellStyle name="Comma 3 3 15" xfId="15205"/>
    <cellStyle name="Comma 3 3 15 10" xfId="15206"/>
    <cellStyle name="Comma 3 3 15 10 2" xfId="15207"/>
    <cellStyle name="Comma 3 3 15 10 2 2" xfId="15208"/>
    <cellStyle name="Comma 3 3 15 11" xfId="15209"/>
    <cellStyle name="Comma 3 3 15 11 2" xfId="15210"/>
    <cellStyle name="Comma 3 3 15 11 2 2" xfId="15211"/>
    <cellStyle name="Comma 3 3 15 12" xfId="15212"/>
    <cellStyle name="Comma 3 3 15 12 2" xfId="15213"/>
    <cellStyle name="Comma 3 3 15 12 2 2" xfId="15214"/>
    <cellStyle name="Comma 3 3 15 13" xfId="15215"/>
    <cellStyle name="Comma 3 3 15 13 2" xfId="15216"/>
    <cellStyle name="Comma 3 3 15 13 2 2" xfId="15217"/>
    <cellStyle name="Comma 3 3 15 14" xfId="15218"/>
    <cellStyle name="Comma 3 3 15 14 2" xfId="15219"/>
    <cellStyle name="Comma 3 3 15 14 2 2" xfId="15220"/>
    <cellStyle name="Comma 3 3 15 15" xfId="15221"/>
    <cellStyle name="Comma 3 3 15 15 2" xfId="15222"/>
    <cellStyle name="Comma 3 3 15 2" xfId="15223"/>
    <cellStyle name="Comma 3 3 15 2 2" xfId="15224"/>
    <cellStyle name="Comma 3 3 15 2 2 2" xfId="15225"/>
    <cellStyle name="Comma 3 3 15 3" xfId="15226"/>
    <cellStyle name="Comma 3 3 15 3 2" xfId="15227"/>
    <cellStyle name="Comma 3 3 15 3 2 2" xfId="15228"/>
    <cellStyle name="Comma 3 3 15 4" xfId="15229"/>
    <cellStyle name="Comma 3 3 15 4 2" xfId="15230"/>
    <cellStyle name="Comma 3 3 15 4 2 2" xfId="15231"/>
    <cellStyle name="Comma 3 3 15 5" xfId="15232"/>
    <cellStyle name="Comma 3 3 15 5 2" xfId="15233"/>
    <cellStyle name="Comma 3 3 15 5 2 2" xfId="15234"/>
    <cellStyle name="Comma 3 3 15 6" xfId="15235"/>
    <cellStyle name="Comma 3 3 15 6 2" xfId="15236"/>
    <cellStyle name="Comma 3 3 15 6 2 2" xfId="15237"/>
    <cellStyle name="Comma 3 3 15 7" xfId="15238"/>
    <cellStyle name="Comma 3 3 15 7 2" xfId="15239"/>
    <cellStyle name="Comma 3 3 15 7 2 2" xfId="15240"/>
    <cellStyle name="Comma 3 3 15 8" xfId="15241"/>
    <cellStyle name="Comma 3 3 15 8 2" xfId="15242"/>
    <cellStyle name="Comma 3 3 15 8 2 2" xfId="15243"/>
    <cellStyle name="Comma 3 3 15 9" xfId="15244"/>
    <cellStyle name="Comma 3 3 15 9 2" xfId="15245"/>
    <cellStyle name="Comma 3 3 15 9 2 2" xfId="15246"/>
    <cellStyle name="Comma 3 3 16" xfId="15247"/>
    <cellStyle name="Comma 3 3 16 10" xfId="15248"/>
    <cellStyle name="Comma 3 3 16 10 2" xfId="15249"/>
    <cellStyle name="Comma 3 3 16 10 2 2" xfId="15250"/>
    <cellStyle name="Comma 3 3 16 11" xfId="15251"/>
    <cellStyle name="Comma 3 3 16 11 2" xfId="15252"/>
    <cellStyle name="Comma 3 3 16 11 2 2" xfId="15253"/>
    <cellStyle name="Comma 3 3 16 12" xfId="15254"/>
    <cellStyle name="Comma 3 3 16 12 2" xfId="15255"/>
    <cellStyle name="Comma 3 3 16 12 2 2" xfId="15256"/>
    <cellStyle name="Comma 3 3 16 13" xfId="15257"/>
    <cellStyle name="Comma 3 3 16 13 2" xfId="15258"/>
    <cellStyle name="Comma 3 3 16 13 2 2" xfId="15259"/>
    <cellStyle name="Comma 3 3 16 14" xfId="15260"/>
    <cellStyle name="Comma 3 3 16 14 2" xfId="15261"/>
    <cellStyle name="Comma 3 3 16 14 2 2" xfId="15262"/>
    <cellStyle name="Comma 3 3 16 15" xfId="15263"/>
    <cellStyle name="Comma 3 3 16 15 2" xfId="15264"/>
    <cellStyle name="Comma 3 3 16 2" xfId="15265"/>
    <cellStyle name="Comma 3 3 16 2 2" xfId="15266"/>
    <cellStyle name="Comma 3 3 16 2 2 2" xfId="15267"/>
    <cellStyle name="Comma 3 3 16 3" xfId="15268"/>
    <cellStyle name="Comma 3 3 16 3 2" xfId="15269"/>
    <cellStyle name="Comma 3 3 16 3 2 2" xfId="15270"/>
    <cellStyle name="Comma 3 3 16 4" xfId="15271"/>
    <cellStyle name="Comma 3 3 16 4 2" xfId="15272"/>
    <cellStyle name="Comma 3 3 16 4 2 2" xfId="15273"/>
    <cellStyle name="Comma 3 3 16 5" xfId="15274"/>
    <cellStyle name="Comma 3 3 16 5 2" xfId="15275"/>
    <cellStyle name="Comma 3 3 16 5 2 2" xfId="15276"/>
    <cellStyle name="Comma 3 3 16 6" xfId="15277"/>
    <cellStyle name="Comma 3 3 16 6 2" xfId="15278"/>
    <cellStyle name="Comma 3 3 16 6 2 2" xfId="15279"/>
    <cellStyle name="Comma 3 3 16 7" xfId="15280"/>
    <cellStyle name="Comma 3 3 16 7 2" xfId="15281"/>
    <cellStyle name="Comma 3 3 16 7 2 2" xfId="15282"/>
    <cellStyle name="Comma 3 3 16 8" xfId="15283"/>
    <cellStyle name="Comma 3 3 16 8 2" xfId="15284"/>
    <cellStyle name="Comma 3 3 16 8 2 2" xfId="15285"/>
    <cellStyle name="Comma 3 3 16 9" xfId="15286"/>
    <cellStyle name="Comma 3 3 16 9 2" xfId="15287"/>
    <cellStyle name="Comma 3 3 16 9 2 2" xfId="15288"/>
    <cellStyle name="Comma 3 3 17" xfId="15289"/>
    <cellStyle name="Comma 3 3 17 10" xfId="15290"/>
    <cellStyle name="Comma 3 3 17 10 2" xfId="15291"/>
    <cellStyle name="Comma 3 3 17 10 2 2" xfId="15292"/>
    <cellStyle name="Comma 3 3 17 11" xfId="15293"/>
    <cellStyle name="Comma 3 3 17 11 2" xfId="15294"/>
    <cellStyle name="Comma 3 3 17 11 2 2" xfId="15295"/>
    <cellStyle name="Comma 3 3 17 12" xfId="15296"/>
    <cellStyle name="Comma 3 3 17 12 2" xfId="15297"/>
    <cellStyle name="Comma 3 3 17 12 2 2" xfId="15298"/>
    <cellStyle name="Comma 3 3 17 13" xfId="15299"/>
    <cellStyle name="Comma 3 3 17 13 2" xfId="15300"/>
    <cellStyle name="Comma 3 3 17 13 2 2" xfId="15301"/>
    <cellStyle name="Comma 3 3 17 14" xfId="15302"/>
    <cellStyle name="Comma 3 3 17 14 2" xfId="15303"/>
    <cellStyle name="Comma 3 3 17 14 2 2" xfId="15304"/>
    <cellStyle name="Comma 3 3 17 15" xfId="15305"/>
    <cellStyle name="Comma 3 3 17 15 2" xfId="15306"/>
    <cellStyle name="Comma 3 3 17 2" xfId="15307"/>
    <cellStyle name="Comma 3 3 17 2 2" xfId="15308"/>
    <cellStyle name="Comma 3 3 17 2 2 2" xfId="15309"/>
    <cellStyle name="Comma 3 3 17 3" xfId="15310"/>
    <cellStyle name="Comma 3 3 17 3 2" xfId="15311"/>
    <cellStyle name="Comma 3 3 17 3 2 2" xfId="15312"/>
    <cellStyle name="Comma 3 3 17 4" xfId="15313"/>
    <cellStyle name="Comma 3 3 17 4 2" xfId="15314"/>
    <cellStyle name="Comma 3 3 17 4 2 2" xfId="15315"/>
    <cellStyle name="Comma 3 3 17 5" xfId="15316"/>
    <cellStyle name="Comma 3 3 17 5 2" xfId="15317"/>
    <cellStyle name="Comma 3 3 17 5 2 2" xfId="15318"/>
    <cellStyle name="Comma 3 3 17 6" xfId="15319"/>
    <cellStyle name="Comma 3 3 17 6 2" xfId="15320"/>
    <cellStyle name="Comma 3 3 17 6 2 2" xfId="15321"/>
    <cellStyle name="Comma 3 3 17 7" xfId="15322"/>
    <cellStyle name="Comma 3 3 17 7 2" xfId="15323"/>
    <cellStyle name="Comma 3 3 17 7 2 2" xfId="15324"/>
    <cellStyle name="Comma 3 3 17 8" xfId="15325"/>
    <cellStyle name="Comma 3 3 17 8 2" xfId="15326"/>
    <cellStyle name="Comma 3 3 17 8 2 2" xfId="15327"/>
    <cellStyle name="Comma 3 3 17 9" xfId="15328"/>
    <cellStyle name="Comma 3 3 17 9 2" xfId="15329"/>
    <cellStyle name="Comma 3 3 17 9 2 2" xfId="15330"/>
    <cellStyle name="Comma 3 3 18" xfId="15331"/>
    <cellStyle name="Comma 3 3 18 10" xfId="15332"/>
    <cellStyle name="Comma 3 3 18 10 2" xfId="15333"/>
    <cellStyle name="Comma 3 3 18 10 2 2" xfId="15334"/>
    <cellStyle name="Comma 3 3 18 11" xfId="15335"/>
    <cellStyle name="Comma 3 3 18 11 2" xfId="15336"/>
    <cellStyle name="Comma 3 3 18 11 2 2" xfId="15337"/>
    <cellStyle name="Comma 3 3 18 12" xfId="15338"/>
    <cellStyle name="Comma 3 3 18 12 2" xfId="15339"/>
    <cellStyle name="Comma 3 3 18 12 2 2" xfId="15340"/>
    <cellStyle name="Comma 3 3 18 13" xfId="15341"/>
    <cellStyle name="Comma 3 3 18 13 2" xfId="15342"/>
    <cellStyle name="Comma 3 3 18 13 2 2" xfId="15343"/>
    <cellStyle name="Comma 3 3 18 14" xfId="15344"/>
    <cellStyle name="Comma 3 3 18 14 2" xfId="15345"/>
    <cellStyle name="Comma 3 3 18 14 2 2" xfId="15346"/>
    <cellStyle name="Comma 3 3 18 15" xfId="15347"/>
    <cellStyle name="Comma 3 3 18 15 2" xfId="15348"/>
    <cellStyle name="Comma 3 3 18 2" xfId="15349"/>
    <cellStyle name="Comma 3 3 18 2 2" xfId="15350"/>
    <cellStyle name="Comma 3 3 18 2 2 2" xfId="15351"/>
    <cellStyle name="Comma 3 3 18 3" xfId="15352"/>
    <cellStyle name="Comma 3 3 18 3 2" xfId="15353"/>
    <cellStyle name="Comma 3 3 18 3 2 2" xfId="15354"/>
    <cellStyle name="Comma 3 3 18 4" xfId="15355"/>
    <cellStyle name="Comma 3 3 18 4 2" xfId="15356"/>
    <cellStyle name="Comma 3 3 18 4 2 2" xfId="15357"/>
    <cellStyle name="Comma 3 3 18 5" xfId="15358"/>
    <cellStyle name="Comma 3 3 18 5 2" xfId="15359"/>
    <cellStyle name="Comma 3 3 18 5 2 2" xfId="15360"/>
    <cellStyle name="Comma 3 3 18 6" xfId="15361"/>
    <cellStyle name="Comma 3 3 18 6 2" xfId="15362"/>
    <cellStyle name="Comma 3 3 18 6 2 2" xfId="15363"/>
    <cellStyle name="Comma 3 3 18 7" xfId="15364"/>
    <cellStyle name="Comma 3 3 18 7 2" xfId="15365"/>
    <cellStyle name="Comma 3 3 18 7 2 2" xfId="15366"/>
    <cellStyle name="Comma 3 3 18 8" xfId="15367"/>
    <cellStyle name="Comma 3 3 18 8 2" xfId="15368"/>
    <cellStyle name="Comma 3 3 18 8 2 2" xfId="15369"/>
    <cellStyle name="Comma 3 3 18 9" xfId="15370"/>
    <cellStyle name="Comma 3 3 18 9 2" xfId="15371"/>
    <cellStyle name="Comma 3 3 18 9 2 2" xfId="15372"/>
    <cellStyle name="Comma 3 3 19" xfId="15373"/>
    <cellStyle name="Comma 3 3 19 10" xfId="15374"/>
    <cellStyle name="Comma 3 3 19 10 2" xfId="15375"/>
    <cellStyle name="Comma 3 3 19 10 2 2" xfId="15376"/>
    <cellStyle name="Comma 3 3 19 11" xfId="15377"/>
    <cellStyle name="Comma 3 3 19 11 2" xfId="15378"/>
    <cellStyle name="Comma 3 3 19 11 2 2" xfId="15379"/>
    <cellStyle name="Comma 3 3 19 12" xfId="15380"/>
    <cellStyle name="Comma 3 3 19 12 2" xfId="15381"/>
    <cellStyle name="Comma 3 3 19 12 2 2" xfId="15382"/>
    <cellStyle name="Comma 3 3 19 13" xfId="15383"/>
    <cellStyle name="Comma 3 3 19 13 2" xfId="15384"/>
    <cellStyle name="Comma 3 3 19 13 2 2" xfId="15385"/>
    <cellStyle name="Comma 3 3 19 14" xfId="15386"/>
    <cellStyle name="Comma 3 3 19 14 2" xfId="15387"/>
    <cellStyle name="Comma 3 3 19 14 2 2" xfId="15388"/>
    <cellStyle name="Comma 3 3 19 15" xfId="15389"/>
    <cellStyle name="Comma 3 3 19 15 2" xfId="15390"/>
    <cellStyle name="Comma 3 3 19 2" xfId="15391"/>
    <cellStyle name="Comma 3 3 19 2 2" xfId="15392"/>
    <cellStyle name="Comma 3 3 19 2 2 2" xfId="15393"/>
    <cellStyle name="Comma 3 3 19 3" xfId="15394"/>
    <cellStyle name="Comma 3 3 19 3 2" xfId="15395"/>
    <cellStyle name="Comma 3 3 19 3 2 2" xfId="15396"/>
    <cellStyle name="Comma 3 3 19 4" xfId="15397"/>
    <cellStyle name="Comma 3 3 19 4 2" xfId="15398"/>
    <cellStyle name="Comma 3 3 19 4 2 2" xfId="15399"/>
    <cellStyle name="Comma 3 3 19 5" xfId="15400"/>
    <cellStyle name="Comma 3 3 19 5 2" xfId="15401"/>
    <cellStyle name="Comma 3 3 19 5 2 2" xfId="15402"/>
    <cellStyle name="Comma 3 3 19 6" xfId="15403"/>
    <cellStyle name="Comma 3 3 19 6 2" xfId="15404"/>
    <cellStyle name="Comma 3 3 19 6 2 2" xfId="15405"/>
    <cellStyle name="Comma 3 3 19 7" xfId="15406"/>
    <cellStyle name="Comma 3 3 19 7 2" xfId="15407"/>
    <cellStyle name="Comma 3 3 19 7 2 2" xfId="15408"/>
    <cellStyle name="Comma 3 3 19 8" xfId="15409"/>
    <cellStyle name="Comma 3 3 19 8 2" xfId="15410"/>
    <cellStyle name="Comma 3 3 19 8 2 2" xfId="15411"/>
    <cellStyle name="Comma 3 3 19 9" xfId="15412"/>
    <cellStyle name="Comma 3 3 19 9 2" xfId="15413"/>
    <cellStyle name="Comma 3 3 19 9 2 2" xfId="15414"/>
    <cellStyle name="Comma 3 3 2" xfId="15415"/>
    <cellStyle name="Comma 3 3 2 10" xfId="15416"/>
    <cellStyle name="Comma 3 3 2 10 2" xfId="15417"/>
    <cellStyle name="Comma 3 3 2 10 2 2" xfId="15418"/>
    <cellStyle name="Comma 3 3 2 11" xfId="15419"/>
    <cellStyle name="Comma 3 3 2 11 2" xfId="15420"/>
    <cellStyle name="Comma 3 3 2 11 2 2" xfId="15421"/>
    <cellStyle name="Comma 3 3 2 12" xfId="15422"/>
    <cellStyle name="Comma 3 3 2 12 2" xfId="15423"/>
    <cellStyle name="Comma 3 3 2 12 2 2" xfId="15424"/>
    <cellStyle name="Comma 3 3 2 13" xfId="15425"/>
    <cellStyle name="Comma 3 3 2 13 2" xfId="15426"/>
    <cellStyle name="Comma 3 3 2 13 2 2" xfId="15427"/>
    <cellStyle name="Comma 3 3 2 14" xfId="15428"/>
    <cellStyle name="Comma 3 3 2 14 2" xfId="15429"/>
    <cellStyle name="Comma 3 3 2 14 2 2" xfId="15430"/>
    <cellStyle name="Comma 3 3 2 15" xfId="15431"/>
    <cellStyle name="Comma 3 3 2 15 2" xfId="15432"/>
    <cellStyle name="Comma 3 3 2 2" xfId="15433"/>
    <cellStyle name="Comma 3 3 2 2 2" xfId="15434"/>
    <cellStyle name="Comma 3 3 2 2 2 2" xfId="15435"/>
    <cellStyle name="Comma 3 3 2 3" xfId="15436"/>
    <cellStyle name="Comma 3 3 2 3 2" xfId="15437"/>
    <cellStyle name="Comma 3 3 2 3 2 2" xfId="15438"/>
    <cellStyle name="Comma 3 3 2 4" xfId="15439"/>
    <cellStyle name="Comma 3 3 2 4 2" xfId="15440"/>
    <cellStyle name="Comma 3 3 2 4 2 2" xfId="15441"/>
    <cellStyle name="Comma 3 3 2 5" xfId="15442"/>
    <cellStyle name="Comma 3 3 2 5 2" xfId="15443"/>
    <cellStyle name="Comma 3 3 2 5 2 2" xfId="15444"/>
    <cellStyle name="Comma 3 3 2 6" xfId="15445"/>
    <cellStyle name="Comma 3 3 2 6 2" xfId="15446"/>
    <cellStyle name="Comma 3 3 2 6 2 2" xfId="15447"/>
    <cellStyle name="Comma 3 3 2 7" xfId="15448"/>
    <cellStyle name="Comma 3 3 2 7 2" xfId="15449"/>
    <cellStyle name="Comma 3 3 2 7 2 2" xfId="15450"/>
    <cellStyle name="Comma 3 3 2 8" xfId="15451"/>
    <cellStyle name="Comma 3 3 2 8 2" xfId="15452"/>
    <cellStyle name="Comma 3 3 2 8 2 2" xfId="15453"/>
    <cellStyle name="Comma 3 3 2 9" xfId="15454"/>
    <cellStyle name="Comma 3 3 2 9 2" xfId="15455"/>
    <cellStyle name="Comma 3 3 2 9 2 2" xfId="15456"/>
    <cellStyle name="Comma 3 3 20" xfId="15457"/>
    <cellStyle name="Comma 3 3 20 10" xfId="15458"/>
    <cellStyle name="Comma 3 3 20 10 2" xfId="15459"/>
    <cellStyle name="Comma 3 3 20 10 2 2" xfId="15460"/>
    <cellStyle name="Comma 3 3 20 11" xfId="15461"/>
    <cellStyle name="Comma 3 3 20 11 2" xfId="15462"/>
    <cellStyle name="Comma 3 3 20 11 2 2" xfId="15463"/>
    <cellStyle name="Comma 3 3 20 12" xfId="15464"/>
    <cellStyle name="Comma 3 3 20 12 2" xfId="15465"/>
    <cellStyle name="Comma 3 3 20 12 2 2" xfId="15466"/>
    <cellStyle name="Comma 3 3 20 13" xfId="15467"/>
    <cellStyle name="Comma 3 3 20 13 2" xfId="15468"/>
    <cellStyle name="Comma 3 3 20 13 2 2" xfId="15469"/>
    <cellStyle name="Comma 3 3 20 14" xfId="15470"/>
    <cellStyle name="Comma 3 3 20 14 2" xfId="15471"/>
    <cellStyle name="Comma 3 3 20 14 2 2" xfId="15472"/>
    <cellStyle name="Comma 3 3 20 15" xfId="15473"/>
    <cellStyle name="Comma 3 3 20 15 2" xfId="15474"/>
    <cellStyle name="Comma 3 3 20 2" xfId="15475"/>
    <cellStyle name="Comma 3 3 20 2 2" xfId="15476"/>
    <cellStyle name="Comma 3 3 20 2 2 2" xfId="15477"/>
    <cellStyle name="Comma 3 3 20 3" xfId="15478"/>
    <cellStyle name="Comma 3 3 20 3 2" xfId="15479"/>
    <cellStyle name="Comma 3 3 20 3 2 2" xfId="15480"/>
    <cellStyle name="Comma 3 3 20 4" xfId="15481"/>
    <cellStyle name="Comma 3 3 20 4 2" xfId="15482"/>
    <cellStyle name="Comma 3 3 20 4 2 2" xfId="15483"/>
    <cellStyle name="Comma 3 3 20 5" xfId="15484"/>
    <cellStyle name="Comma 3 3 20 5 2" xfId="15485"/>
    <cellStyle name="Comma 3 3 20 5 2 2" xfId="15486"/>
    <cellStyle name="Comma 3 3 20 6" xfId="15487"/>
    <cellStyle name="Comma 3 3 20 6 2" xfId="15488"/>
    <cellStyle name="Comma 3 3 20 6 2 2" xfId="15489"/>
    <cellStyle name="Comma 3 3 20 7" xfId="15490"/>
    <cellStyle name="Comma 3 3 20 7 2" xfId="15491"/>
    <cellStyle name="Comma 3 3 20 7 2 2" xfId="15492"/>
    <cellStyle name="Comma 3 3 20 8" xfId="15493"/>
    <cellStyle name="Comma 3 3 20 8 2" xfId="15494"/>
    <cellStyle name="Comma 3 3 20 8 2 2" xfId="15495"/>
    <cellStyle name="Comma 3 3 20 9" xfId="15496"/>
    <cellStyle name="Comma 3 3 20 9 2" xfId="15497"/>
    <cellStyle name="Comma 3 3 20 9 2 2" xfId="15498"/>
    <cellStyle name="Comma 3 3 21" xfId="15499"/>
    <cellStyle name="Comma 3 3 21 10" xfId="15500"/>
    <cellStyle name="Comma 3 3 21 10 2" xfId="15501"/>
    <cellStyle name="Comma 3 3 21 10 2 2" xfId="15502"/>
    <cellStyle name="Comma 3 3 21 11" xfId="15503"/>
    <cellStyle name="Comma 3 3 21 11 2" xfId="15504"/>
    <cellStyle name="Comma 3 3 21 11 2 2" xfId="15505"/>
    <cellStyle name="Comma 3 3 21 12" xfId="15506"/>
    <cellStyle name="Comma 3 3 21 12 2" xfId="15507"/>
    <cellStyle name="Comma 3 3 21 12 2 2" xfId="15508"/>
    <cellStyle name="Comma 3 3 21 13" xfId="15509"/>
    <cellStyle name="Comma 3 3 21 13 2" xfId="15510"/>
    <cellStyle name="Comma 3 3 21 13 2 2" xfId="15511"/>
    <cellStyle name="Comma 3 3 21 14" xfId="15512"/>
    <cellStyle name="Comma 3 3 21 14 2" xfId="15513"/>
    <cellStyle name="Comma 3 3 21 14 2 2" xfId="15514"/>
    <cellStyle name="Comma 3 3 21 15" xfId="15515"/>
    <cellStyle name="Comma 3 3 21 15 2" xfId="15516"/>
    <cellStyle name="Comma 3 3 21 2" xfId="15517"/>
    <cellStyle name="Comma 3 3 21 2 2" xfId="15518"/>
    <cellStyle name="Comma 3 3 21 2 2 2" xfId="15519"/>
    <cellStyle name="Comma 3 3 21 3" xfId="15520"/>
    <cellStyle name="Comma 3 3 21 3 2" xfId="15521"/>
    <cellStyle name="Comma 3 3 21 3 2 2" xfId="15522"/>
    <cellStyle name="Comma 3 3 21 4" xfId="15523"/>
    <cellStyle name="Comma 3 3 21 4 2" xfId="15524"/>
    <cellStyle name="Comma 3 3 21 4 2 2" xfId="15525"/>
    <cellStyle name="Comma 3 3 21 5" xfId="15526"/>
    <cellStyle name="Comma 3 3 21 5 2" xfId="15527"/>
    <cellStyle name="Comma 3 3 21 5 2 2" xfId="15528"/>
    <cellStyle name="Comma 3 3 21 6" xfId="15529"/>
    <cellStyle name="Comma 3 3 21 6 2" xfId="15530"/>
    <cellStyle name="Comma 3 3 21 6 2 2" xfId="15531"/>
    <cellStyle name="Comma 3 3 21 7" xfId="15532"/>
    <cellStyle name="Comma 3 3 21 7 2" xfId="15533"/>
    <cellStyle name="Comma 3 3 21 7 2 2" xfId="15534"/>
    <cellStyle name="Comma 3 3 21 8" xfId="15535"/>
    <cellStyle name="Comma 3 3 21 8 2" xfId="15536"/>
    <cellStyle name="Comma 3 3 21 8 2 2" xfId="15537"/>
    <cellStyle name="Comma 3 3 21 9" xfId="15538"/>
    <cellStyle name="Comma 3 3 21 9 2" xfId="15539"/>
    <cellStyle name="Comma 3 3 21 9 2 2" xfId="15540"/>
    <cellStyle name="Comma 3 3 22" xfId="15541"/>
    <cellStyle name="Comma 3 3 22 10" xfId="15542"/>
    <cellStyle name="Comma 3 3 22 10 2" xfId="15543"/>
    <cellStyle name="Comma 3 3 22 10 2 2" xfId="15544"/>
    <cellStyle name="Comma 3 3 22 11" xfId="15545"/>
    <cellStyle name="Comma 3 3 22 11 2" xfId="15546"/>
    <cellStyle name="Comma 3 3 22 11 2 2" xfId="15547"/>
    <cellStyle name="Comma 3 3 22 12" xfId="15548"/>
    <cellStyle name="Comma 3 3 22 12 2" xfId="15549"/>
    <cellStyle name="Comma 3 3 22 12 2 2" xfId="15550"/>
    <cellStyle name="Comma 3 3 22 13" xfId="15551"/>
    <cellStyle name="Comma 3 3 22 13 2" xfId="15552"/>
    <cellStyle name="Comma 3 3 22 13 2 2" xfId="15553"/>
    <cellStyle name="Comma 3 3 22 14" xfId="15554"/>
    <cellStyle name="Comma 3 3 22 14 2" xfId="15555"/>
    <cellStyle name="Comma 3 3 22 14 2 2" xfId="15556"/>
    <cellStyle name="Comma 3 3 22 15" xfId="15557"/>
    <cellStyle name="Comma 3 3 22 15 2" xfId="15558"/>
    <cellStyle name="Comma 3 3 22 2" xfId="15559"/>
    <cellStyle name="Comma 3 3 22 2 2" xfId="15560"/>
    <cellStyle name="Comma 3 3 22 2 2 2" xfId="15561"/>
    <cellStyle name="Comma 3 3 22 3" xfId="15562"/>
    <cellStyle name="Comma 3 3 22 3 2" xfId="15563"/>
    <cellStyle name="Comma 3 3 22 3 2 2" xfId="15564"/>
    <cellStyle name="Comma 3 3 22 4" xfId="15565"/>
    <cellStyle name="Comma 3 3 22 4 2" xfId="15566"/>
    <cellStyle name="Comma 3 3 22 4 2 2" xfId="15567"/>
    <cellStyle name="Comma 3 3 22 5" xfId="15568"/>
    <cellStyle name="Comma 3 3 22 5 2" xfId="15569"/>
    <cellStyle name="Comma 3 3 22 5 2 2" xfId="15570"/>
    <cellStyle name="Comma 3 3 22 6" xfId="15571"/>
    <cellStyle name="Comma 3 3 22 6 2" xfId="15572"/>
    <cellStyle name="Comma 3 3 22 6 2 2" xfId="15573"/>
    <cellStyle name="Comma 3 3 22 7" xfId="15574"/>
    <cellStyle name="Comma 3 3 22 7 2" xfId="15575"/>
    <cellStyle name="Comma 3 3 22 7 2 2" xfId="15576"/>
    <cellStyle name="Comma 3 3 22 8" xfId="15577"/>
    <cellStyle name="Comma 3 3 22 8 2" xfId="15578"/>
    <cellStyle name="Comma 3 3 22 8 2 2" xfId="15579"/>
    <cellStyle name="Comma 3 3 22 9" xfId="15580"/>
    <cellStyle name="Comma 3 3 22 9 2" xfId="15581"/>
    <cellStyle name="Comma 3 3 22 9 2 2" xfId="15582"/>
    <cellStyle name="Comma 3 3 23" xfId="15583"/>
    <cellStyle name="Comma 3 3 23 10" xfId="15584"/>
    <cellStyle name="Comma 3 3 23 10 2" xfId="15585"/>
    <cellStyle name="Comma 3 3 23 10 2 2" xfId="15586"/>
    <cellStyle name="Comma 3 3 23 11" xfId="15587"/>
    <cellStyle name="Comma 3 3 23 11 2" xfId="15588"/>
    <cellStyle name="Comma 3 3 23 11 2 2" xfId="15589"/>
    <cellStyle name="Comma 3 3 23 12" xfId="15590"/>
    <cellStyle name="Comma 3 3 23 12 2" xfId="15591"/>
    <cellStyle name="Comma 3 3 23 12 2 2" xfId="15592"/>
    <cellStyle name="Comma 3 3 23 13" xfId="15593"/>
    <cellStyle name="Comma 3 3 23 13 2" xfId="15594"/>
    <cellStyle name="Comma 3 3 23 13 2 2" xfId="15595"/>
    <cellStyle name="Comma 3 3 23 14" xfId="15596"/>
    <cellStyle name="Comma 3 3 23 14 2" xfId="15597"/>
    <cellStyle name="Comma 3 3 23 14 2 2" xfId="15598"/>
    <cellStyle name="Comma 3 3 23 15" xfId="15599"/>
    <cellStyle name="Comma 3 3 23 15 2" xfId="15600"/>
    <cellStyle name="Comma 3 3 23 2" xfId="15601"/>
    <cellStyle name="Comma 3 3 23 2 2" xfId="15602"/>
    <cellStyle name="Comma 3 3 23 2 2 2" xfId="15603"/>
    <cellStyle name="Comma 3 3 23 3" xfId="15604"/>
    <cellStyle name="Comma 3 3 23 3 2" xfId="15605"/>
    <cellStyle name="Comma 3 3 23 3 2 2" xfId="15606"/>
    <cellStyle name="Comma 3 3 23 4" xfId="15607"/>
    <cellStyle name="Comma 3 3 23 4 2" xfId="15608"/>
    <cellStyle name="Comma 3 3 23 4 2 2" xfId="15609"/>
    <cellStyle name="Comma 3 3 23 5" xfId="15610"/>
    <cellStyle name="Comma 3 3 23 5 2" xfId="15611"/>
    <cellStyle name="Comma 3 3 23 5 2 2" xfId="15612"/>
    <cellStyle name="Comma 3 3 23 6" xfId="15613"/>
    <cellStyle name="Comma 3 3 23 6 2" xfId="15614"/>
    <cellStyle name="Comma 3 3 23 6 2 2" xfId="15615"/>
    <cellStyle name="Comma 3 3 23 7" xfId="15616"/>
    <cellStyle name="Comma 3 3 23 7 2" xfId="15617"/>
    <cellStyle name="Comma 3 3 23 7 2 2" xfId="15618"/>
    <cellStyle name="Comma 3 3 23 8" xfId="15619"/>
    <cellStyle name="Comma 3 3 23 8 2" xfId="15620"/>
    <cellStyle name="Comma 3 3 23 8 2 2" xfId="15621"/>
    <cellStyle name="Comma 3 3 23 9" xfId="15622"/>
    <cellStyle name="Comma 3 3 23 9 2" xfId="15623"/>
    <cellStyle name="Comma 3 3 23 9 2 2" xfId="15624"/>
    <cellStyle name="Comma 3 3 24" xfId="15625"/>
    <cellStyle name="Comma 3 3 24 2" xfId="15626"/>
    <cellStyle name="Comma 3 3 24 2 2" xfId="15627"/>
    <cellStyle name="Comma 3 3 25" xfId="15628"/>
    <cellStyle name="Comma 3 3 25 2" xfId="15629"/>
    <cellStyle name="Comma 3 3 25 2 2" xfId="15630"/>
    <cellStyle name="Comma 3 3 26" xfId="15631"/>
    <cellStyle name="Comma 3 3 26 2" xfId="15632"/>
    <cellStyle name="Comma 3 3 26 2 2" xfId="15633"/>
    <cellStyle name="Comma 3 3 27" xfId="15634"/>
    <cellStyle name="Comma 3 3 27 2" xfId="15635"/>
    <cellStyle name="Comma 3 3 27 2 2" xfId="15636"/>
    <cellStyle name="Comma 3 3 28" xfId="15637"/>
    <cellStyle name="Comma 3 3 28 2" xfId="15638"/>
    <cellStyle name="Comma 3 3 28 2 2" xfId="15639"/>
    <cellStyle name="Comma 3 3 29" xfId="15640"/>
    <cellStyle name="Comma 3 3 29 2" xfId="15641"/>
    <cellStyle name="Comma 3 3 29 2 2" xfId="15642"/>
    <cellStyle name="Comma 3 3 3" xfId="15643"/>
    <cellStyle name="Comma 3 3 3 10" xfId="15644"/>
    <cellStyle name="Comma 3 3 3 10 2" xfId="15645"/>
    <cellStyle name="Comma 3 3 3 10 2 2" xfId="15646"/>
    <cellStyle name="Comma 3 3 3 11" xfId="15647"/>
    <cellStyle name="Comma 3 3 3 11 2" xfId="15648"/>
    <cellStyle name="Comma 3 3 3 11 2 2" xfId="15649"/>
    <cellStyle name="Comma 3 3 3 12" xfId="15650"/>
    <cellStyle name="Comma 3 3 3 12 2" xfId="15651"/>
    <cellStyle name="Comma 3 3 3 12 2 2" xfId="15652"/>
    <cellStyle name="Comma 3 3 3 13" xfId="15653"/>
    <cellStyle name="Comma 3 3 3 13 2" xfId="15654"/>
    <cellStyle name="Comma 3 3 3 13 2 2" xfId="15655"/>
    <cellStyle name="Comma 3 3 3 14" xfId="15656"/>
    <cellStyle name="Comma 3 3 3 14 2" xfId="15657"/>
    <cellStyle name="Comma 3 3 3 14 2 2" xfId="15658"/>
    <cellStyle name="Comma 3 3 3 15" xfId="15659"/>
    <cellStyle name="Comma 3 3 3 15 2" xfId="15660"/>
    <cellStyle name="Comma 3 3 3 2" xfId="15661"/>
    <cellStyle name="Comma 3 3 3 2 2" xfId="15662"/>
    <cellStyle name="Comma 3 3 3 2 2 2" xfId="15663"/>
    <cellStyle name="Comma 3 3 3 3" xfId="15664"/>
    <cellStyle name="Comma 3 3 3 3 2" xfId="15665"/>
    <cellStyle name="Comma 3 3 3 3 2 2" xfId="15666"/>
    <cellStyle name="Comma 3 3 3 4" xfId="15667"/>
    <cellStyle name="Comma 3 3 3 4 2" xfId="15668"/>
    <cellStyle name="Comma 3 3 3 4 2 2" xfId="15669"/>
    <cellStyle name="Comma 3 3 3 5" xfId="15670"/>
    <cellStyle name="Comma 3 3 3 5 2" xfId="15671"/>
    <cellStyle name="Comma 3 3 3 5 2 2" xfId="15672"/>
    <cellStyle name="Comma 3 3 3 6" xfId="15673"/>
    <cellStyle name="Comma 3 3 3 6 2" xfId="15674"/>
    <cellStyle name="Comma 3 3 3 6 2 2" xfId="15675"/>
    <cellStyle name="Comma 3 3 3 7" xfId="15676"/>
    <cellStyle name="Comma 3 3 3 7 2" xfId="15677"/>
    <cellStyle name="Comma 3 3 3 7 2 2" xfId="15678"/>
    <cellStyle name="Comma 3 3 3 8" xfId="15679"/>
    <cellStyle name="Comma 3 3 3 8 2" xfId="15680"/>
    <cellStyle name="Comma 3 3 3 8 2 2" xfId="15681"/>
    <cellStyle name="Comma 3 3 3 9" xfId="15682"/>
    <cellStyle name="Comma 3 3 3 9 2" xfId="15683"/>
    <cellStyle name="Comma 3 3 3 9 2 2" xfId="15684"/>
    <cellStyle name="Comma 3 3 30" xfId="15685"/>
    <cellStyle name="Comma 3 3 30 2" xfId="15686"/>
    <cellStyle name="Comma 3 3 30 2 2" xfId="15687"/>
    <cellStyle name="Comma 3 3 31" xfId="15688"/>
    <cellStyle name="Comma 3 3 31 2" xfId="15689"/>
    <cellStyle name="Comma 3 3 31 2 2" xfId="15690"/>
    <cellStyle name="Comma 3 3 32" xfId="15691"/>
    <cellStyle name="Comma 3 3 32 2" xfId="15692"/>
    <cellStyle name="Comma 3 3 32 2 2" xfId="15693"/>
    <cellStyle name="Comma 3 3 33" xfId="15694"/>
    <cellStyle name="Comma 3 3 33 2" xfId="15695"/>
    <cellStyle name="Comma 3 3 33 2 2" xfId="15696"/>
    <cellStyle name="Comma 3 3 34" xfId="15697"/>
    <cellStyle name="Comma 3 3 34 2" xfId="15698"/>
    <cellStyle name="Comma 3 3 34 2 2" xfId="15699"/>
    <cellStyle name="Comma 3 3 35" xfId="15700"/>
    <cellStyle name="Comma 3 3 35 2" xfId="15701"/>
    <cellStyle name="Comma 3 3 35 2 2" xfId="15702"/>
    <cellStyle name="Comma 3 3 36" xfId="15703"/>
    <cellStyle name="Comma 3 3 36 2" xfId="15704"/>
    <cellStyle name="Comma 3 3 36 2 2" xfId="15705"/>
    <cellStyle name="Comma 3 3 37" xfId="15706"/>
    <cellStyle name="Comma 3 3 37 2" xfId="15707"/>
    <cellStyle name="Comma 3 3 4" xfId="15708"/>
    <cellStyle name="Comma 3 3 4 10" xfId="15709"/>
    <cellStyle name="Comma 3 3 4 10 2" xfId="15710"/>
    <cellStyle name="Comma 3 3 4 10 2 2" xfId="15711"/>
    <cellStyle name="Comma 3 3 4 11" xfId="15712"/>
    <cellStyle name="Comma 3 3 4 11 2" xfId="15713"/>
    <cellStyle name="Comma 3 3 4 11 2 2" xfId="15714"/>
    <cellStyle name="Comma 3 3 4 12" xfId="15715"/>
    <cellStyle name="Comma 3 3 4 12 2" xfId="15716"/>
    <cellStyle name="Comma 3 3 4 12 2 2" xfId="15717"/>
    <cellStyle name="Comma 3 3 4 13" xfId="15718"/>
    <cellStyle name="Comma 3 3 4 13 2" xfId="15719"/>
    <cellStyle name="Comma 3 3 4 13 2 2" xfId="15720"/>
    <cellStyle name="Comma 3 3 4 14" xfId="15721"/>
    <cellStyle name="Comma 3 3 4 14 2" xfId="15722"/>
    <cellStyle name="Comma 3 3 4 14 2 2" xfId="15723"/>
    <cellStyle name="Comma 3 3 4 15" xfId="15724"/>
    <cellStyle name="Comma 3 3 4 15 2" xfId="15725"/>
    <cellStyle name="Comma 3 3 4 2" xfId="15726"/>
    <cellStyle name="Comma 3 3 4 2 2" xfId="15727"/>
    <cellStyle name="Comma 3 3 4 2 2 2" xfId="15728"/>
    <cellStyle name="Comma 3 3 4 3" xfId="15729"/>
    <cellStyle name="Comma 3 3 4 3 2" xfId="15730"/>
    <cellStyle name="Comma 3 3 4 3 2 2" xfId="15731"/>
    <cellStyle name="Comma 3 3 4 4" xfId="15732"/>
    <cellStyle name="Comma 3 3 4 4 2" xfId="15733"/>
    <cellStyle name="Comma 3 3 4 4 2 2" xfId="15734"/>
    <cellStyle name="Comma 3 3 4 5" xfId="15735"/>
    <cellStyle name="Comma 3 3 4 5 2" xfId="15736"/>
    <cellStyle name="Comma 3 3 4 5 2 2" xfId="15737"/>
    <cellStyle name="Comma 3 3 4 6" xfId="15738"/>
    <cellStyle name="Comma 3 3 4 6 2" xfId="15739"/>
    <cellStyle name="Comma 3 3 4 6 2 2" xfId="15740"/>
    <cellStyle name="Comma 3 3 4 7" xfId="15741"/>
    <cellStyle name="Comma 3 3 4 7 2" xfId="15742"/>
    <cellStyle name="Comma 3 3 4 7 2 2" xfId="15743"/>
    <cellStyle name="Comma 3 3 4 8" xfId="15744"/>
    <cellStyle name="Comma 3 3 4 8 2" xfId="15745"/>
    <cellStyle name="Comma 3 3 4 8 2 2" xfId="15746"/>
    <cellStyle name="Comma 3 3 4 9" xfId="15747"/>
    <cellStyle name="Comma 3 3 4 9 2" xfId="15748"/>
    <cellStyle name="Comma 3 3 4 9 2 2" xfId="15749"/>
    <cellStyle name="Comma 3 3 5" xfId="15750"/>
    <cellStyle name="Comma 3 3 5 10" xfId="15751"/>
    <cellStyle name="Comma 3 3 5 10 2" xfId="15752"/>
    <cellStyle name="Comma 3 3 5 10 2 2" xfId="15753"/>
    <cellStyle name="Comma 3 3 5 11" xfId="15754"/>
    <cellStyle name="Comma 3 3 5 11 2" xfId="15755"/>
    <cellStyle name="Comma 3 3 5 11 2 2" xfId="15756"/>
    <cellStyle name="Comma 3 3 5 12" xfId="15757"/>
    <cellStyle name="Comma 3 3 5 12 2" xfId="15758"/>
    <cellStyle name="Comma 3 3 5 12 2 2" xfId="15759"/>
    <cellStyle name="Comma 3 3 5 13" xfId="15760"/>
    <cellStyle name="Comma 3 3 5 13 2" xfId="15761"/>
    <cellStyle name="Comma 3 3 5 13 2 2" xfId="15762"/>
    <cellStyle name="Comma 3 3 5 14" xfId="15763"/>
    <cellStyle name="Comma 3 3 5 14 2" xfId="15764"/>
    <cellStyle name="Comma 3 3 5 14 2 2" xfId="15765"/>
    <cellStyle name="Comma 3 3 5 15" xfId="15766"/>
    <cellStyle name="Comma 3 3 5 15 2" xfId="15767"/>
    <cellStyle name="Comma 3 3 5 2" xfId="15768"/>
    <cellStyle name="Comma 3 3 5 2 2" xfId="15769"/>
    <cellStyle name="Comma 3 3 5 2 2 2" xfId="15770"/>
    <cellStyle name="Comma 3 3 5 3" xfId="15771"/>
    <cellStyle name="Comma 3 3 5 3 2" xfId="15772"/>
    <cellStyle name="Comma 3 3 5 3 2 2" xfId="15773"/>
    <cellStyle name="Comma 3 3 5 4" xfId="15774"/>
    <cellStyle name="Comma 3 3 5 4 2" xfId="15775"/>
    <cellStyle name="Comma 3 3 5 4 2 2" xfId="15776"/>
    <cellStyle name="Comma 3 3 5 5" xfId="15777"/>
    <cellStyle name="Comma 3 3 5 5 2" xfId="15778"/>
    <cellStyle name="Comma 3 3 5 5 2 2" xfId="15779"/>
    <cellStyle name="Comma 3 3 5 6" xfId="15780"/>
    <cellStyle name="Comma 3 3 5 6 2" xfId="15781"/>
    <cellStyle name="Comma 3 3 5 6 2 2" xfId="15782"/>
    <cellStyle name="Comma 3 3 5 7" xfId="15783"/>
    <cellStyle name="Comma 3 3 5 7 2" xfId="15784"/>
    <cellStyle name="Comma 3 3 5 7 2 2" xfId="15785"/>
    <cellStyle name="Comma 3 3 5 8" xfId="15786"/>
    <cellStyle name="Comma 3 3 5 8 2" xfId="15787"/>
    <cellStyle name="Comma 3 3 5 8 2 2" xfId="15788"/>
    <cellStyle name="Comma 3 3 5 9" xfId="15789"/>
    <cellStyle name="Comma 3 3 5 9 2" xfId="15790"/>
    <cellStyle name="Comma 3 3 5 9 2 2" xfId="15791"/>
    <cellStyle name="Comma 3 3 6" xfId="15792"/>
    <cellStyle name="Comma 3 3 6 10" xfId="15793"/>
    <cellStyle name="Comma 3 3 6 10 2" xfId="15794"/>
    <cellStyle name="Comma 3 3 6 10 2 2" xfId="15795"/>
    <cellStyle name="Comma 3 3 6 11" xfId="15796"/>
    <cellStyle name="Comma 3 3 6 11 2" xfId="15797"/>
    <cellStyle name="Comma 3 3 6 11 2 2" xfId="15798"/>
    <cellStyle name="Comma 3 3 6 12" xfId="15799"/>
    <cellStyle name="Comma 3 3 6 12 2" xfId="15800"/>
    <cellStyle name="Comma 3 3 6 12 2 2" xfId="15801"/>
    <cellStyle name="Comma 3 3 6 13" xfId="15802"/>
    <cellStyle name="Comma 3 3 6 13 2" xfId="15803"/>
    <cellStyle name="Comma 3 3 6 13 2 2" xfId="15804"/>
    <cellStyle name="Comma 3 3 6 14" xfId="15805"/>
    <cellStyle name="Comma 3 3 6 14 2" xfId="15806"/>
    <cellStyle name="Comma 3 3 6 14 2 2" xfId="15807"/>
    <cellStyle name="Comma 3 3 6 15" xfId="15808"/>
    <cellStyle name="Comma 3 3 6 15 2" xfId="15809"/>
    <cellStyle name="Comma 3 3 6 2" xfId="15810"/>
    <cellStyle name="Comma 3 3 6 2 2" xfId="15811"/>
    <cellStyle name="Comma 3 3 6 2 2 2" xfId="15812"/>
    <cellStyle name="Comma 3 3 6 3" xfId="15813"/>
    <cellStyle name="Comma 3 3 6 3 2" xfId="15814"/>
    <cellStyle name="Comma 3 3 6 3 2 2" xfId="15815"/>
    <cellStyle name="Comma 3 3 6 4" xfId="15816"/>
    <cellStyle name="Comma 3 3 6 4 2" xfId="15817"/>
    <cellStyle name="Comma 3 3 6 4 2 2" xfId="15818"/>
    <cellStyle name="Comma 3 3 6 5" xfId="15819"/>
    <cellStyle name="Comma 3 3 6 5 2" xfId="15820"/>
    <cellStyle name="Comma 3 3 6 5 2 2" xfId="15821"/>
    <cellStyle name="Comma 3 3 6 6" xfId="15822"/>
    <cellStyle name="Comma 3 3 6 6 2" xfId="15823"/>
    <cellStyle name="Comma 3 3 6 6 2 2" xfId="15824"/>
    <cellStyle name="Comma 3 3 6 7" xfId="15825"/>
    <cellStyle name="Comma 3 3 6 7 2" xfId="15826"/>
    <cellStyle name="Comma 3 3 6 7 2 2" xfId="15827"/>
    <cellStyle name="Comma 3 3 6 8" xfId="15828"/>
    <cellStyle name="Comma 3 3 6 8 2" xfId="15829"/>
    <cellStyle name="Comma 3 3 6 8 2 2" xfId="15830"/>
    <cellStyle name="Comma 3 3 6 9" xfId="15831"/>
    <cellStyle name="Comma 3 3 6 9 2" xfId="15832"/>
    <cellStyle name="Comma 3 3 6 9 2 2" xfId="15833"/>
    <cellStyle name="Comma 3 3 7" xfId="15834"/>
    <cellStyle name="Comma 3 3 7 10" xfId="15835"/>
    <cellStyle name="Comma 3 3 7 10 2" xfId="15836"/>
    <cellStyle name="Comma 3 3 7 10 2 2" xfId="15837"/>
    <cellStyle name="Comma 3 3 7 11" xfId="15838"/>
    <cellStyle name="Comma 3 3 7 11 2" xfId="15839"/>
    <cellStyle name="Comma 3 3 7 11 2 2" xfId="15840"/>
    <cellStyle name="Comma 3 3 7 12" xfId="15841"/>
    <cellStyle name="Comma 3 3 7 12 2" xfId="15842"/>
    <cellStyle name="Comma 3 3 7 12 2 2" xfId="15843"/>
    <cellStyle name="Comma 3 3 7 13" xfId="15844"/>
    <cellStyle name="Comma 3 3 7 13 2" xfId="15845"/>
    <cellStyle name="Comma 3 3 7 13 2 2" xfId="15846"/>
    <cellStyle name="Comma 3 3 7 14" xfId="15847"/>
    <cellStyle name="Comma 3 3 7 14 2" xfId="15848"/>
    <cellStyle name="Comma 3 3 7 14 2 2" xfId="15849"/>
    <cellStyle name="Comma 3 3 7 15" xfId="15850"/>
    <cellStyle name="Comma 3 3 7 15 2" xfId="15851"/>
    <cellStyle name="Comma 3 3 7 2" xfId="15852"/>
    <cellStyle name="Comma 3 3 7 2 2" xfId="15853"/>
    <cellStyle name="Comma 3 3 7 2 2 2" xfId="15854"/>
    <cellStyle name="Comma 3 3 7 3" xfId="15855"/>
    <cellStyle name="Comma 3 3 7 3 2" xfId="15856"/>
    <cellStyle name="Comma 3 3 7 3 2 2" xfId="15857"/>
    <cellStyle name="Comma 3 3 7 4" xfId="15858"/>
    <cellStyle name="Comma 3 3 7 4 2" xfId="15859"/>
    <cellStyle name="Comma 3 3 7 4 2 2" xfId="15860"/>
    <cellStyle name="Comma 3 3 7 5" xfId="15861"/>
    <cellStyle name="Comma 3 3 7 5 2" xfId="15862"/>
    <cellStyle name="Comma 3 3 7 5 2 2" xfId="15863"/>
    <cellStyle name="Comma 3 3 7 6" xfId="15864"/>
    <cellStyle name="Comma 3 3 7 6 2" xfId="15865"/>
    <cellStyle name="Comma 3 3 7 6 2 2" xfId="15866"/>
    <cellStyle name="Comma 3 3 7 7" xfId="15867"/>
    <cellStyle name="Comma 3 3 7 7 2" xfId="15868"/>
    <cellStyle name="Comma 3 3 7 7 2 2" xfId="15869"/>
    <cellStyle name="Comma 3 3 7 8" xfId="15870"/>
    <cellStyle name="Comma 3 3 7 8 2" xfId="15871"/>
    <cellStyle name="Comma 3 3 7 8 2 2" xfId="15872"/>
    <cellStyle name="Comma 3 3 7 9" xfId="15873"/>
    <cellStyle name="Comma 3 3 7 9 2" xfId="15874"/>
    <cellStyle name="Comma 3 3 7 9 2 2" xfId="15875"/>
    <cellStyle name="Comma 3 3 8" xfId="15876"/>
    <cellStyle name="Comma 3 3 8 10" xfId="15877"/>
    <cellStyle name="Comma 3 3 8 10 2" xfId="15878"/>
    <cellStyle name="Comma 3 3 8 10 2 2" xfId="15879"/>
    <cellStyle name="Comma 3 3 8 11" xfId="15880"/>
    <cellStyle name="Comma 3 3 8 11 2" xfId="15881"/>
    <cellStyle name="Comma 3 3 8 11 2 2" xfId="15882"/>
    <cellStyle name="Comma 3 3 8 12" xfId="15883"/>
    <cellStyle name="Comma 3 3 8 12 2" xfId="15884"/>
    <cellStyle name="Comma 3 3 8 12 2 2" xfId="15885"/>
    <cellStyle name="Comma 3 3 8 13" xfId="15886"/>
    <cellStyle name="Comma 3 3 8 13 2" xfId="15887"/>
    <cellStyle name="Comma 3 3 8 13 2 2" xfId="15888"/>
    <cellStyle name="Comma 3 3 8 14" xfId="15889"/>
    <cellStyle name="Comma 3 3 8 14 2" xfId="15890"/>
    <cellStyle name="Comma 3 3 8 14 2 2" xfId="15891"/>
    <cellStyle name="Comma 3 3 8 15" xfId="15892"/>
    <cellStyle name="Comma 3 3 8 15 2" xfId="15893"/>
    <cellStyle name="Comma 3 3 8 2" xfId="15894"/>
    <cellStyle name="Comma 3 3 8 2 2" xfId="15895"/>
    <cellStyle name="Comma 3 3 8 2 2 2" xfId="15896"/>
    <cellStyle name="Comma 3 3 8 3" xfId="15897"/>
    <cellStyle name="Comma 3 3 8 3 2" xfId="15898"/>
    <cellStyle name="Comma 3 3 8 3 2 2" xfId="15899"/>
    <cellStyle name="Comma 3 3 8 4" xfId="15900"/>
    <cellStyle name="Comma 3 3 8 4 2" xfId="15901"/>
    <cellStyle name="Comma 3 3 8 4 2 2" xfId="15902"/>
    <cellStyle name="Comma 3 3 8 5" xfId="15903"/>
    <cellStyle name="Comma 3 3 8 5 2" xfId="15904"/>
    <cellStyle name="Comma 3 3 8 5 2 2" xfId="15905"/>
    <cellStyle name="Comma 3 3 8 6" xfId="15906"/>
    <cellStyle name="Comma 3 3 8 6 2" xfId="15907"/>
    <cellStyle name="Comma 3 3 8 6 2 2" xfId="15908"/>
    <cellStyle name="Comma 3 3 8 7" xfId="15909"/>
    <cellStyle name="Comma 3 3 8 7 2" xfId="15910"/>
    <cellStyle name="Comma 3 3 8 7 2 2" xfId="15911"/>
    <cellStyle name="Comma 3 3 8 8" xfId="15912"/>
    <cellStyle name="Comma 3 3 8 8 2" xfId="15913"/>
    <cellStyle name="Comma 3 3 8 8 2 2" xfId="15914"/>
    <cellStyle name="Comma 3 3 8 9" xfId="15915"/>
    <cellStyle name="Comma 3 3 8 9 2" xfId="15916"/>
    <cellStyle name="Comma 3 3 8 9 2 2" xfId="15917"/>
    <cellStyle name="Comma 3 3 9" xfId="15918"/>
    <cellStyle name="Comma 3 3 9 10" xfId="15919"/>
    <cellStyle name="Comma 3 3 9 10 2" xfId="15920"/>
    <cellStyle name="Comma 3 3 9 10 2 2" xfId="15921"/>
    <cellStyle name="Comma 3 3 9 11" xfId="15922"/>
    <cellStyle name="Comma 3 3 9 11 2" xfId="15923"/>
    <cellStyle name="Comma 3 3 9 11 2 2" xfId="15924"/>
    <cellStyle name="Comma 3 3 9 12" xfId="15925"/>
    <cellStyle name="Comma 3 3 9 12 2" xfId="15926"/>
    <cellStyle name="Comma 3 3 9 12 2 2" xfId="15927"/>
    <cellStyle name="Comma 3 3 9 13" xfId="15928"/>
    <cellStyle name="Comma 3 3 9 13 2" xfId="15929"/>
    <cellStyle name="Comma 3 3 9 13 2 2" xfId="15930"/>
    <cellStyle name="Comma 3 3 9 14" xfId="15931"/>
    <cellStyle name="Comma 3 3 9 14 2" xfId="15932"/>
    <cellStyle name="Comma 3 3 9 14 2 2" xfId="15933"/>
    <cellStyle name="Comma 3 3 9 15" xfId="15934"/>
    <cellStyle name="Comma 3 3 9 15 2" xfId="15935"/>
    <cellStyle name="Comma 3 3 9 2" xfId="15936"/>
    <cellStyle name="Comma 3 3 9 2 2" xfId="15937"/>
    <cellStyle name="Comma 3 3 9 2 2 2" xfId="15938"/>
    <cellStyle name="Comma 3 3 9 3" xfId="15939"/>
    <cellStyle name="Comma 3 3 9 3 2" xfId="15940"/>
    <cellStyle name="Comma 3 3 9 3 2 2" xfId="15941"/>
    <cellStyle name="Comma 3 3 9 4" xfId="15942"/>
    <cellStyle name="Comma 3 3 9 4 2" xfId="15943"/>
    <cellStyle name="Comma 3 3 9 4 2 2" xfId="15944"/>
    <cellStyle name="Comma 3 3 9 5" xfId="15945"/>
    <cellStyle name="Comma 3 3 9 5 2" xfId="15946"/>
    <cellStyle name="Comma 3 3 9 5 2 2" xfId="15947"/>
    <cellStyle name="Comma 3 3 9 6" xfId="15948"/>
    <cellStyle name="Comma 3 3 9 6 2" xfId="15949"/>
    <cellStyle name="Comma 3 3 9 6 2 2" xfId="15950"/>
    <cellStyle name="Comma 3 3 9 7" xfId="15951"/>
    <cellStyle name="Comma 3 3 9 7 2" xfId="15952"/>
    <cellStyle name="Comma 3 3 9 7 2 2" xfId="15953"/>
    <cellStyle name="Comma 3 3 9 8" xfId="15954"/>
    <cellStyle name="Comma 3 3 9 8 2" xfId="15955"/>
    <cellStyle name="Comma 3 3 9 8 2 2" xfId="15956"/>
    <cellStyle name="Comma 3 3 9 9" xfId="15957"/>
    <cellStyle name="Comma 3 3 9 9 2" xfId="15958"/>
    <cellStyle name="Comma 3 3 9 9 2 2" xfId="15959"/>
    <cellStyle name="Comma 3 4" xfId="15960"/>
    <cellStyle name="Comma 3 4 2" xfId="15961"/>
    <cellStyle name="Comma 3 4 2 2" xfId="15962"/>
    <cellStyle name="Comma 3 5" xfId="15963"/>
    <cellStyle name="Comma 3 5 2" xfId="15964"/>
    <cellStyle name="Comma 3 5 2 2" xfId="15965"/>
    <cellStyle name="Comma 3 5 2 2 2" xfId="15966"/>
    <cellStyle name="Comma 3 6" xfId="15967"/>
    <cellStyle name="Comma 3 6 2" xfId="15968"/>
    <cellStyle name="Comma 3 6 2 2" xfId="15969"/>
    <cellStyle name="Comma 3 7" xfId="15970"/>
    <cellStyle name="Comma 3 7 2" xfId="15971"/>
    <cellStyle name="Comma 3 7 2 2" xfId="15972"/>
    <cellStyle name="Comma 3 8" xfId="15973"/>
    <cellStyle name="Comma 3 8 2" xfId="15974"/>
    <cellStyle name="Comma 3 9" xfId="15975"/>
    <cellStyle name="Comma 3 9 2" xfId="15976"/>
    <cellStyle name="Comma 30" xfId="15977"/>
    <cellStyle name="Comma 30 2" xfId="15978"/>
    <cellStyle name="Comma 31" xfId="15979"/>
    <cellStyle name="Comma 32" xfId="15980"/>
    <cellStyle name="Comma 33" xfId="15981"/>
    <cellStyle name="Comma 34" xfId="15982"/>
    <cellStyle name="Comma 35" xfId="15983"/>
    <cellStyle name="Comma 36" xfId="15984"/>
    <cellStyle name="Comma 4" xfId="15985"/>
    <cellStyle name="Comma 4 2" xfId="15986"/>
    <cellStyle name="Comma 4 2 10" xfId="15987"/>
    <cellStyle name="Comma 4 2 10 10" xfId="15988"/>
    <cellStyle name="Comma 4 2 10 10 2" xfId="15989"/>
    <cellStyle name="Comma 4 2 10 10 2 2" xfId="15990"/>
    <cellStyle name="Comma 4 2 10 11" xfId="15991"/>
    <cellStyle name="Comma 4 2 10 11 2" xfId="15992"/>
    <cellStyle name="Comma 4 2 10 11 2 2" xfId="15993"/>
    <cellStyle name="Comma 4 2 10 12" xfId="15994"/>
    <cellStyle name="Comma 4 2 10 12 2" xfId="15995"/>
    <cellStyle name="Comma 4 2 10 12 2 2" xfId="15996"/>
    <cellStyle name="Comma 4 2 10 13" xfId="15997"/>
    <cellStyle name="Comma 4 2 10 13 2" xfId="15998"/>
    <cellStyle name="Comma 4 2 10 13 2 2" xfId="15999"/>
    <cellStyle name="Comma 4 2 10 14" xfId="16000"/>
    <cellStyle name="Comma 4 2 10 14 2" xfId="16001"/>
    <cellStyle name="Comma 4 2 10 14 2 2" xfId="16002"/>
    <cellStyle name="Comma 4 2 10 15" xfId="16003"/>
    <cellStyle name="Comma 4 2 10 15 2" xfId="16004"/>
    <cellStyle name="Comma 4 2 10 2" xfId="16005"/>
    <cellStyle name="Comma 4 2 10 2 2" xfId="16006"/>
    <cellStyle name="Comma 4 2 10 2 2 2" xfId="16007"/>
    <cellStyle name="Comma 4 2 10 3" xfId="16008"/>
    <cellStyle name="Comma 4 2 10 3 2" xfId="16009"/>
    <cellStyle name="Comma 4 2 10 3 2 2" xfId="16010"/>
    <cellStyle name="Comma 4 2 10 4" xfId="16011"/>
    <cellStyle name="Comma 4 2 10 4 2" xfId="16012"/>
    <cellStyle name="Comma 4 2 10 4 2 2" xfId="16013"/>
    <cellStyle name="Comma 4 2 10 5" xfId="16014"/>
    <cellStyle name="Comma 4 2 10 5 2" xfId="16015"/>
    <cellStyle name="Comma 4 2 10 5 2 2" xfId="16016"/>
    <cellStyle name="Comma 4 2 10 6" xfId="16017"/>
    <cellStyle name="Comma 4 2 10 6 2" xfId="16018"/>
    <cellStyle name="Comma 4 2 10 6 2 2" xfId="16019"/>
    <cellStyle name="Comma 4 2 10 7" xfId="16020"/>
    <cellStyle name="Comma 4 2 10 7 2" xfId="16021"/>
    <cellStyle name="Comma 4 2 10 7 2 2" xfId="16022"/>
    <cellStyle name="Comma 4 2 10 8" xfId="16023"/>
    <cellStyle name="Comma 4 2 10 8 2" xfId="16024"/>
    <cellStyle name="Comma 4 2 10 8 2 2" xfId="16025"/>
    <cellStyle name="Comma 4 2 10 9" xfId="16026"/>
    <cellStyle name="Comma 4 2 10 9 2" xfId="16027"/>
    <cellStyle name="Comma 4 2 10 9 2 2" xfId="16028"/>
    <cellStyle name="Comma 4 2 11" xfId="16029"/>
    <cellStyle name="Comma 4 2 11 10" xfId="16030"/>
    <cellStyle name="Comma 4 2 11 10 2" xfId="16031"/>
    <cellStyle name="Comma 4 2 11 10 2 2" xfId="16032"/>
    <cellStyle name="Comma 4 2 11 11" xfId="16033"/>
    <cellStyle name="Comma 4 2 11 11 2" xfId="16034"/>
    <cellStyle name="Comma 4 2 11 11 2 2" xfId="16035"/>
    <cellStyle name="Comma 4 2 11 12" xfId="16036"/>
    <cellStyle name="Comma 4 2 11 12 2" xfId="16037"/>
    <cellStyle name="Comma 4 2 11 12 2 2" xfId="16038"/>
    <cellStyle name="Comma 4 2 11 13" xfId="16039"/>
    <cellStyle name="Comma 4 2 11 13 2" xfId="16040"/>
    <cellStyle name="Comma 4 2 11 13 2 2" xfId="16041"/>
    <cellStyle name="Comma 4 2 11 14" xfId="16042"/>
    <cellStyle name="Comma 4 2 11 14 2" xfId="16043"/>
    <cellStyle name="Comma 4 2 11 14 2 2" xfId="16044"/>
    <cellStyle name="Comma 4 2 11 15" xfId="16045"/>
    <cellStyle name="Comma 4 2 11 15 2" xfId="16046"/>
    <cellStyle name="Comma 4 2 11 2" xfId="16047"/>
    <cellStyle name="Comma 4 2 11 2 2" xfId="16048"/>
    <cellStyle name="Comma 4 2 11 2 2 2" xfId="16049"/>
    <cellStyle name="Comma 4 2 11 3" xfId="16050"/>
    <cellStyle name="Comma 4 2 11 3 2" xfId="16051"/>
    <cellStyle name="Comma 4 2 11 3 2 2" xfId="16052"/>
    <cellStyle name="Comma 4 2 11 4" xfId="16053"/>
    <cellStyle name="Comma 4 2 11 4 2" xfId="16054"/>
    <cellStyle name="Comma 4 2 11 4 2 2" xfId="16055"/>
    <cellStyle name="Comma 4 2 11 5" xfId="16056"/>
    <cellStyle name="Comma 4 2 11 5 2" xfId="16057"/>
    <cellStyle name="Comma 4 2 11 5 2 2" xfId="16058"/>
    <cellStyle name="Comma 4 2 11 6" xfId="16059"/>
    <cellStyle name="Comma 4 2 11 6 2" xfId="16060"/>
    <cellStyle name="Comma 4 2 11 6 2 2" xfId="16061"/>
    <cellStyle name="Comma 4 2 11 7" xfId="16062"/>
    <cellStyle name="Comma 4 2 11 7 2" xfId="16063"/>
    <cellStyle name="Comma 4 2 11 7 2 2" xfId="16064"/>
    <cellStyle name="Comma 4 2 11 8" xfId="16065"/>
    <cellStyle name="Comma 4 2 11 8 2" xfId="16066"/>
    <cellStyle name="Comma 4 2 11 8 2 2" xfId="16067"/>
    <cellStyle name="Comma 4 2 11 9" xfId="16068"/>
    <cellStyle name="Comma 4 2 11 9 2" xfId="16069"/>
    <cellStyle name="Comma 4 2 11 9 2 2" xfId="16070"/>
    <cellStyle name="Comma 4 2 12" xfId="16071"/>
    <cellStyle name="Comma 4 2 12 10" xfId="16072"/>
    <cellStyle name="Comma 4 2 12 10 2" xfId="16073"/>
    <cellStyle name="Comma 4 2 12 10 2 2" xfId="16074"/>
    <cellStyle name="Comma 4 2 12 11" xfId="16075"/>
    <cellStyle name="Comma 4 2 12 11 2" xfId="16076"/>
    <cellStyle name="Comma 4 2 12 11 2 2" xfId="16077"/>
    <cellStyle name="Comma 4 2 12 12" xfId="16078"/>
    <cellStyle name="Comma 4 2 12 12 2" xfId="16079"/>
    <cellStyle name="Comma 4 2 12 12 2 2" xfId="16080"/>
    <cellStyle name="Comma 4 2 12 13" xfId="16081"/>
    <cellStyle name="Comma 4 2 12 13 2" xfId="16082"/>
    <cellStyle name="Comma 4 2 12 13 2 2" xfId="16083"/>
    <cellStyle name="Comma 4 2 12 14" xfId="16084"/>
    <cellStyle name="Comma 4 2 12 14 2" xfId="16085"/>
    <cellStyle name="Comma 4 2 12 14 2 2" xfId="16086"/>
    <cellStyle name="Comma 4 2 12 15" xfId="16087"/>
    <cellStyle name="Comma 4 2 12 15 2" xfId="16088"/>
    <cellStyle name="Comma 4 2 12 2" xfId="16089"/>
    <cellStyle name="Comma 4 2 12 2 2" xfId="16090"/>
    <cellStyle name="Comma 4 2 12 2 2 2" xfId="16091"/>
    <cellStyle name="Comma 4 2 12 3" xfId="16092"/>
    <cellStyle name="Comma 4 2 12 3 2" xfId="16093"/>
    <cellStyle name="Comma 4 2 12 3 2 2" xfId="16094"/>
    <cellStyle name="Comma 4 2 12 4" xfId="16095"/>
    <cellStyle name="Comma 4 2 12 4 2" xfId="16096"/>
    <cellStyle name="Comma 4 2 12 4 2 2" xfId="16097"/>
    <cellStyle name="Comma 4 2 12 5" xfId="16098"/>
    <cellStyle name="Comma 4 2 12 5 2" xfId="16099"/>
    <cellStyle name="Comma 4 2 12 5 2 2" xfId="16100"/>
    <cellStyle name="Comma 4 2 12 6" xfId="16101"/>
    <cellStyle name="Comma 4 2 12 6 2" xfId="16102"/>
    <cellStyle name="Comma 4 2 12 6 2 2" xfId="16103"/>
    <cellStyle name="Comma 4 2 12 7" xfId="16104"/>
    <cellStyle name="Comma 4 2 12 7 2" xfId="16105"/>
    <cellStyle name="Comma 4 2 12 7 2 2" xfId="16106"/>
    <cellStyle name="Comma 4 2 12 8" xfId="16107"/>
    <cellStyle name="Comma 4 2 12 8 2" xfId="16108"/>
    <cellStyle name="Comma 4 2 12 8 2 2" xfId="16109"/>
    <cellStyle name="Comma 4 2 12 9" xfId="16110"/>
    <cellStyle name="Comma 4 2 12 9 2" xfId="16111"/>
    <cellStyle name="Comma 4 2 12 9 2 2" xfId="16112"/>
    <cellStyle name="Comma 4 2 13" xfId="16113"/>
    <cellStyle name="Comma 4 2 13 10" xfId="16114"/>
    <cellStyle name="Comma 4 2 13 10 2" xfId="16115"/>
    <cellStyle name="Comma 4 2 13 10 2 2" xfId="16116"/>
    <cellStyle name="Comma 4 2 13 11" xfId="16117"/>
    <cellStyle name="Comma 4 2 13 11 2" xfId="16118"/>
    <cellStyle name="Comma 4 2 13 11 2 2" xfId="16119"/>
    <cellStyle name="Comma 4 2 13 12" xfId="16120"/>
    <cellStyle name="Comma 4 2 13 12 2" xfId="16121"/>
    <cellStyle name="Comma 4 2 13 12 2 2" xfId="16122"/>
    <cellStyle name="Comma 4 2 13 13" xfId="16123"/>
    <cellStyle name="Comma 4 2 13 13 2" xfId="16124"/>
    <cellStyle name="Comma 4 2 13 13 2 2" xfId="16125"/>
    <cellStyle name="Comma 4 2 13 14" xfId="16126"/>
    <cellStyle name="Comma 4 2 13 14 2" xfId="16127"/>
    <cellStyle name="Comma 4 2 13 14 2 2" xfId="16128"/>
    <cellStyle name="Comma 4 2 13 15" xfId="16129"/>
    <cellStyle name="Comma 4 2 13 15 2" xfId="16130"/>
    <cellStyle name="Comma 4 2 13 2" xfId="16131"/>
    <cellStyle name="Comma 4 2 13 2 2" xfId="16132"/>
    <cellStyle name="Comma 4 2 13 2 2 2" xfId="16133"/>
    <cellStyle name="Comma 4 2 13 3" xfId="16134"/>
    <cellStyle name="Comma 4 2 13 3 2" xfId="16135"/>
    <cellStyle name="Comma 4 2 13 3 2 2" xfId="16136"/>
    <cellStyle name="Comma 4 2 13 4" xfId="16137"/>
    <cellStyle name="Comma 4 2 13 4 2" xfId="16138"/>
    <cellStyle name="Comma 4 2 13 4 2 2" xfId="16139"/>
    <cellStyle name="Comma 4 2 13 5" xfId="16140"/>
    <cellStyle name="Comma 4 2 13 5 2" xfId="16141"/>
    <cellStyle name="Comma 4 2 13 5 2 2" xfId="16142"/>
    <cellStyle name="Comma 4 2 13 6" xfId="16143"/>
    <cellStyle name="Comma 4 2 13 6 2" xfId="16144"/>
    <cellStyle name="Comma 4 2 13 6 2 2" xfId="16145"/>
    <cellStyle name="Comma 4 2 13 7" xfId="16146"/>
    <cellStyle name="Comma 4 2 13 7 2" xfId="16147"/>
    <cellStyle name="Comma 4 2 13 7 2 2" xfId="16148"/>
    <cellStyle name="Comma 4 2 13 8" xfId="16149"/>
    <cellStyle name="Comma 4 2 13 8 2" xfId="16150"/>
    <cellStyle name="Comma 4 2 13 8 2 2" xfId="16151"/>
    <cellStyle name="Comma 4 2 13 9" xfId="16152"/>
    <cellStyle name="Comma 4 2 13 9 2" xfId="16153"/>
    <cellStyle name="Comma 4 2 13 9 2 2" xfId="16154"/>
    <cellStyle name="Comma 4 2 14" xfId="16155"/>
    <cellStyle name="Comma 4 2 14 10" xfId="16156"/>
    <cellStyle name="Comma 4 2 14 10 2" xfId="16157"/>
    <cellStyle name="Comma 4 2 14 10 2 2" xfId="16158"/>
    <cellStyle name="Comma 4 2 14 11" xfId="16159"/>
    <cellStyle name="Comma 4 2 14 11 2" xfId="16160"/>
    <cellStyle name="Comma 4 2 14 11 2 2" xfId="16161"/>
    <cellStyle name="Comma 4 2 14 12" xfId="16162"/>
    <cellStyle name="Comma 4 2 14 12 2" xfId="16163"/>
    <cellStyle name="Comma 4 2 14 12 2 2" xfId="16164"/>
    <cellStyle name="Comma 4 2 14 13" xfId="16165"/>
    <cellStyle name="Comma 4 2 14 13 2" xfId="16166"/>
    <cellStyle name="Comma 4 2 14 13 2 2" xfId="16167"/>
    <cellStyle name="Comma 4 2 14 14" xfId="16168"/>
    <cellStyle name="Comma 4 2 14 14 2" xfId="16169"/>
    <cellStyle name="Comma 4 2 14 14 2 2" xfId="16170"/>
    <cellStyle name="Comma 4 2 14 15" xfId="16171"/>
    <cellStyle name="Comma 4 2 14 15 2" xfId="16172"/>
    <cellStyle name="Comma 4 2 14 2" xfId="16173"/>
    <cellStyle name="Comma 4 2 14 2 2" xfId="16174"/>
    <cellStyle name="Comma 4 2 14 2 2 2" xfId="16175"/>
    <cellStyle name="Comma 4 2 14 3" xfId="16176"/>
    <cellStyle name="Comma 4 2 14 3 2" xfId="16177"/>
    <cellStyle name="Comma 4 2 14 3 2 2" xfId="16178"/>
    <cellStyle name="Comma 4 2 14 4" xfId="16179"/>
    <cellStyle name="Comma 4 2 14 4 2" xfId="16180"/>
    <cellStyle name="Comma 4 2 14 4 2 2" xfId="16181"/>
    <cellStyle name="Comma 4 2 14 5" xfId="16182"/>
    <cellStyle name="Comma 4 2 14 5 2" xfId="16183"/>
    <cellStyle name="Comma 4 2 14 5 2 2" xfId="16184"/>
    <cellStyle name="Comma 4 2 14 6" xfId="16185"/>
    <cellStyle name="Comma 4 2 14 6 2" xfId="16186"/>
    <cellStyle name="Comma 4 2 14 6 2 2" xfId="16187"/>
    <cellStyle name="Comma 4 2 14 7" xfId="16188"/>
    <cellStyle name="Comma 4 2 14 7 2" xfId="16189"/>
    <cellStyle name="Comma 4 2 14 7 2 2" xfId="16190"/>
    <cellStyle name="Comma 4 2 14 8" xfId="16191"/>
    <cellStyle name="Comma 4 2 14 8 2" xfId="16192"/>
    <cellStyle name="Comma 4 2 14 8 2 2" xfId="16193"/>
    <cellStyle name="Comma 4 2 14 9" xfId="16194"/>
    <cellStyle name="Comma 4 2 14 9 2" xfId="16195"/>
    <cellStyle name="Comma 4 2 14 9 2 2" xfId="16196"/>
    <cellStyle name="Comma 4 2 15" xfId="16197"/>
    <cellStyle name="Comma 4 2 15 10" xfId="16198"/>
    <cellStyle name="Comma 4 2 15 10 2" xfId="16199"/>
    <cellStyle name="Comma 4 2 15 10 2 2" xfId="16200"/>
    <cellStyle name="Comma 4 2 15 11" xfId="16201"/>
    <cellStyle name="Comma 4 2 15 11 2" xfId="16202"/>
    <cellStyle name="Comma 4 2 15 11 2 2" xfId="16203"/>
    <cellStyle name="Comma 4 2 15 12" xfId="16204"/>
    <cellStyle name="Comma 4 2 15 12 2" xfId="16205"/>
    <cellStyle name="Comma 4 2 15 12 2 2" xfId="16206"/>
    <cellStyle name="Comma 4 2 15 13" xfId="16207"/>
    <cellStyle name="Comma 4 2 15 13 2" xfId="16208"/>
    <cellStyle name="Comma 4 2 15 13 2 2" xfId="16209"/>
    <cellStyle name="Comma 4 2 15 14" xfId="16210"/>
    <cellStyle name="Comma 4 2 15 14 2" xfId="16211"/>
    <cellStyle name="Comma 4 2 15 14 2 2" xfId="16212"/>
    <cellStyle name="Comma 4 2 15 15" xfId="16213"/>
    <cellStyle name="Comma 4 2 15 15 2" xfId="16214"/>
    <cellStyle name="Comma 4 2 15 2" xfId="16215"/>
    <cellStyle name="Comma 4 2 15 2 2" xfId="16216"/>
    <cellStyle name="Comma 4 2 15 2 2 2" xfId="16217"/>
    <cellStyle name="Comma 4 2 15 3" xfId="16218"/>
    <cellStyle name="Comma 4 2 15 3 2" xfId="16219"/>
    <cellStyle name="Comma 4 2 15 3 2 2" xfId="16220"/>
    <cellStyle name="Comma 4 2 15 4" xfId="16221"/>
    <cellStyle name="Comma 4 2 15 4 2" xfId="16222"/>
    <cellStyle name="Comma 4 2 15 4 2 2" xfId="16223"/>
    <cellStyle name="Comma 4 2 15 5" xfId="16224"/>
    <cellStyle name="Comma 4 2 15 5 2" xfId="16225"/>
    <cellStyle name="Comma 4 2 15 5 2 2" xfId="16226"/>
    <cellStyle name="Comma 4 2 15 6" xfId="16227"/>
    <cellStyle name="Comma 4 2 15 6 2" xfId="16228"/>
    <cellStyle name="Comma 4 2 15 6 2 2" xfId="16229"/>
    <cellStyle name="Comma 4 2 15 7" xfId="16230"/>
    <cellStyle name="Comma 4 2 15 7 2" xfId="16231"/>
    <cellStyle name="Comma 4 2 15 7 2 2" xfId="16232"/>
    <cellStyle name="Comma 4 2 15 8" xfId="16233"/>
    <cellStyle name="Comma 4 2 15 8 2" xfId="16234"/>
    <cellStyle name="Comma 4 2 15 8 2 2" xfId="16235"/>
    <cellStyle name="Comma 4 2 15 9" xfId="16236"/>
    <cellStyle name="Comma 4 2 15 9 2" xfId="16237"/>
    <cellStyle name="Comma 4 2 15 9 2 2" xfId="16238"/>
    <cellStyle name="Comma 4 2 16" xfId="16239"/>
    <cellStyle name="Comma 4 2 16 10" xfId="16240"/>
    <cellStyle name="Comma 4 2 16 10 2" xfId="16241"/>
    <cellStyle name="Comma 4 2 16 10 2 2" xfId="16242"/>
    <cellStyle name="Comma 4 2 16 11" xfId="16243"/>
    <cellStyle name="Comma 4 2 16 11 2" xfId="16244"/>
    <cellStyle name="Comma 4 2 16 11 2 2" xfId="16245"/>
    <cellStyle name="Comma 4 2 16 12" xfId="16246"/>
    <cellStyle name="Comma 4 2 16 12 2" xfId="16247"/>
    <cellStyle name="Comma 4 2 16 12 2 2" xfId="16248"/>
    <cellStyle name="Comma 4 2 16 13" xfId="16249"/>
    <cellStyle name="Comma 4 2 16 13 2" xfId="16250"/>
    <cellStyle name="Comma 4 2 16 13 2 2" xfId="16251"/>
    <cellStyle name="Comma 4 2 16 14" xfId="16252"/>
    <cellStyle name="Comma 4 2 16 14 2" xfId="16253"/>
    <cellStyle name="Comma 4 2 16 14 2 2" xfId="16254"/>
    <cellStyle name="Comma 4 2 16 15" xfId="16255"/>
    <cellStyle name="Comma 4 2 16 15 2" xfId="16256"/>
    <cellStyle name="Comma 4 2 16 2" xfId="16257"/>
    <cellStyle name="Comma 4 2 16 2 2" xfId="16258"/>
    <cellStyle name="Comma 4 2 16 2 2 2" xfId="16259"/>
    <cellStyle name="Comma 4 2 16 3" xfId="16260"/>
    <cellStyle name="Comma 4 2 16 3 2" xfId="16261"/>
    <cellStyle name="Comma 4 2 16 3 2 2" xfId="16262"/>
    <cellStyle name="Comma 4 2 16 4" xfId="16263"/>
    <cellStyle name="Comma 4 2 16 4 2" xfId="16264"/>
    <cellStyle name="Comma 4 2 16 4 2 2" xfId="16265"/>
    <cellStyle name="Comma 4 2 16 5" xfId="16266"/>
    <cellStyle name="Comma 4 2 16 5 2" xfId="16267"/>
    <cellStyle name="Comma 4 2 16 5 2 2" xfId="16268"/>
    <cellStyle name="Comma 4 2 16 6" xfId="16269"/>
    <cellStyle name="Comma 4 2 16 6 2" xfId="16270"/>
    <cellStyle name="Comma 4 2 16 6 2 2" xfId="16271"/>
    <cellStyle name="Comma 4 2 16 7" xfId="16272"/>
    <cellStyle name="Comma 4 2 16 7 2" xfId="16273"/>
    <cellStyle name="Comma 4 2 16 7 2 2" xfId="16274"/>
    <cellStyle name="Comma 4 2 16 8" xfId="16275"/>
    <cellStyle name="Comma 4 2 16 8 2" xfId="16276"/>
    <cellStyle name="Comma 4 2 16 8 2 2" xfId="16277"/>
    <cellStyle name="Comma 4 2 16 9" xfId="16278"/>
    <cellStyle name="Comma 4 2 16 9 2" xfId="16279"/>
    <cellStyle name="Comma 4 2 16 9 2 2" xfId="16280"/>
    <cellStyle name="Comma 4 2 17" xfId="16281"/>
    <cellStyle name="Comma 4 2 17 10" xfId="16282"/>
    <cellStyle name="Comma 4 2 17 10 2" xfId="16283"/>
    <cellStyle name="Comma 4 2 17 10 2 2" xfId="16284"/>
    <cellStyle name="Comma 4 2 17 11" xfId="16285"/>
    <cellStyle name="Comma 4 2 17 11 2" xfId="16286"/>
    <cellStyle name="Comma 4 2 17 11 2 2" xfId="16287"/>
    <cellStyle name="Comma 4 2 17 12" xfId="16288"/>
    <cellStyle name="Comma 4 2 17 12 2" xfId="16289"/>
    <cellStyle name="Comma 4 2 17 12 2 2" xfId="16290"/>
    <cellStyle name="Comma 4 2 17 13" xfId="16291"/>
    <cellStyle name="Comma 4 2 17 13 2" xfId="16292"/>
    <cellStyle name="Comma 4 2 17 13 2 2" xfId="16293"/>
    <cellStyle name="Comma 4 2 17 14" xfId="16294"/>
    <cellStyle name="Comma 4 2 17 14 2" xfId="16295"/>
    <cellStyle name="Comma 4 2 17 14 2 2" xfId="16296"/>
    <cellStyle name="Comma 4 2 17 15" xfId="16297"/>
    <cellStyle name="Comma 4 2 17 15 2" xfId="16298"/>
    <cellStyle name="Comma 4 2 17 2" xfId="16299"/>
    <cellStyle name="Comma 4 2 17 2 2" xfId="16300"/>
    <cellStyle name="Comma 4 2 17 2 2 2" xfId="16301"/>
    <cellStyle name="Comma 4 2 17 3" xfId="16302"/>
    <cellStyle name="Comma 4 2 17 3 2" xfId="16303"/>
    <cellStyle name="Comma 4 2 17 3 2 2" xfId="16304"/>
    <cellStyle name="Comma 4 2 17 4" xfId="16305"/>
    <cellStyle name="Comma 4 2 17 4 2" xfId="16306"/>
    <cellStyle name="Comma 4 2 17 4 2 2" xfId="16307"/>
    <cellStyle name="Comma 4 2 17 5" xfId="16308"/>
    <cellStyle name="Comma 4 2 17 5 2" xfId="16309"/>
    <cellStyle name="Comma 4 2 17 5 2 2" xfId="16310"/>
    <cellStyle name="Comma 4 2 17 6" xfId="16311"/>
    <cellStyle name="Comma 4 2 17 6 2" xfId="16312"/>
    <cellStyle name="Comma 4 2 17 6 2 2" xfId="16313"/>
    <cellStyle name="Comma 4 2 17 7" xfId="16314"/>
    <cellStyle name="Comma 4 2 17 7 2" xfId="16315"/>
    <cellStyle name="Comma 4 2 17 7 2 2" xfId="16316"/>
    <cellStyle name="Comma 4 2 17 8" xfId="16317"/>
    <cellStyle name="Comma 4 2 17 8 2" xfId="16318"/>
    <cellStyle name="Comma 4 2 17 8 2 2" xfId="16319"/>
    <cellStyle name="Comma 4 2 17 9" xfId="16320"/>
    <cellStyle name="Comma 4 2 17 9 2" xfId="16321"/>
    <cellStyle name="Comma 4 2 17 9 2 2" xfId="16322"/>
    <cellStyle name="Comma 4 2 18" xfId="16323"/>
    <cellStyle name="Comma 4 2 18 10" xfId="16324"/>
    <cellStyle name="Comma 4 2 18 10 2" xfId="16325"/>
    <cellStyle name="Comma 4 2 18 10 2 2" xfId="16326"/>
    <cellStyle name="Comma 4 2 18 11" xfId="16327"/>
    <cellStyle name="Comma 4 2 18 11 2" xfId="16328"/>
    <cellStyle name="Comma 4 2 18 11 2 2" xfId="16329"/>
    <cellStyle name="Comma 4 2 18 12" xfId="16330"/>
    <cellStyle name="Comma 4 2 18 12 2" xfId="16331"/>
    <cellStyle name="Comma 4 2 18 12 2 2" xfId="16332"/>
    <cellStyle name="Comma 4 2 18 13" xfId="16333"/>
    <cellStyle name="Comma 4 2 18 13 2" xfId="16334"/>
    <cellStyle name="Comma 4 2 18 13 2 2" xfId="16335"/>
    <cellStyle name="Comma 4 2 18 14" xfId="16336"/>
    <cellStyle name="Comma 4 2 18 14 2" xfId="16337"/>
    <cellStyle name="Comma 4 2 18 14 2 2" xfId="16338"/>
    <cellStyle name="Comma 4 2 18 15" xfId="16339"/>
    <cellStyle name="Comma 4 2 18 15 2" xfId="16340"/>
    <cellStyle name="Comma 4 2 18 2" xfId="16341"/>
    <cellStyle name="Comma 4 2 18 2 2" xfId="16342"/>
    <cellStyle name="Comma 4 2 18 2 2 2" xfId="16343"/>
    <cellStyle name="Comma 4 2 18 3" xfId="16344"/>
    <cellStyle name="Comma 4 2 18 3 2" xfId="16345"/>
    <cellStyle name="Comma 4 2 18 3 2 2" xfId="16346"/>
    <cellStyle name="Comma 4 2 18 4" xfId="16347"/>
    <cellStyle name="Comma 4 2 18 4 2" xfId="16348"/>
    <cellStyle name="Comma 4 2 18 4 2 2" xfId="16349"/>
    <cellStyle name="Comma 4 2 18 5" xfId="16350"/>
    <cellStyle name="Comma 4 2 18 5 2" xfId="16351"/>
    <cellStyle name="Comma 4 2 18 5 2 2" xfId="16352"/>
    <cellStyle name="Comma 4 2 18 6" xfId="16353"/>
    <cellStyle name="Comma 4 2 18 6 2" xfId="16354"/>
    <cellStyle name="Comma 4 2 18 6 2 2" xfId="16355"/>
    <cellStyle name="Comma 4 2 18 7" xfId="16356"/>
    <cellStyle name="Comma 4 2 18 7 2" xfId="16357"/>
    <cellStyle name="Comma 4 2 18 7 2 2" xfId="16358"/>
    <cellStyle name="Comma 4 2 18 8" xfId="16359"/>
    <cellStyle name="Comma 4 2 18 8 2" xfId="16360"/>
    <cellStyle name="Comma 4 2 18 8 2 2" xfId="16361"/>
    <cellStyle name="Comma 4 2 18 9" xfId="16362"/>
    <cellStyle name="Comma 4 2 18 9 2" xfId="16363"/>
    <cellStyle name="Comma 4 2 18 9 2 2" xfId="16364"/>
    <cellStyle name="Comma 4 2 19" xfId="16365"/>
    <cellStyle name="Comma 4 2 19 10" xfId="16366"/>
    <cellStyle name="Comma 4 2 19 10 2" xfId="16367"/>
    <cellStyle name="Comma 4 2 19 10 2 2" xfId="16368"/>
    <cellStyle name="Comma 4 2 19 11" xfId="16369"/>
    <cellStyle name="Comma 4 2 19 11 2" xfId="16370"/>
    <cellStyle name="Comma 4 2 19 11 2 2" xfId="16371"/>
    <cellStyle name="Comma 4 2 19 12" xfId="16372"/>
    <cellStyle name="Comma 4 2 19 12 2" xfId="16373"/>
    <cellStyle name="Comma 4 2 19 12 2 2" xfId="16374"/>
    <cellStyle name="Comma 4 2 19 13" xfId="16375"/>
    <cellStyle name="Comma 4 2 19 13 2" xfId="16376"/>
    <cellStyle name="Comma 4 2 19 13 2 2" xfId="16377"/>
    <cellStyle name="Comma 4 2 19 14" xfId="16378"/>
    <cellStyle name="Comma 4 2 19 14 2" xfId="16379"/>
    <cellStyle name="Comma 4 2 19 14 2 2" xfId="16380"/>
    <cellStyle name="Comma 4 2 19 15" xfId="16381"/>
    <cellStyle name="Comma 4 2 19 15 2" xfId="16382"/>
    <cellStyle name="Comma 4 2 19 2" xfId="16383"/>
    <cellStyle name="Comma 4 2 19 2 2" xfId="16384"/>
    <cellStyle name="Comma 4 2 19 2 2 2" xfId="16385"/>
    <cellStyle name="Comma 4 2 19 3" xfId="16386"/>
    <cellStyle name="Comma 4 2 19 3 2" xfId="16387"/>
    <cellStyle name="Comma 4 2 19 3 2 2" xfId="16388"/>
    <cellStyle name="Comma 4 2 19 4" xfId="16389"/>
    <cellStyle name="Comma 4 2 19 4 2" xfId="16390"/>
    <cellStyle name="Comma 4 2 19 4 2 2" xfId="16391"/>
    <cellStyle name="Comma 4 2 19 5" xfId="16392"/>
    <cellStyle name="Comma 4 2 19 5 2" xfId="16393"/>
    <cellStyle name="Comma 4 2 19 5 2 2" xfId="16394"/>
    <cellStyle name="Comma 4 2 19 6" xfId="16395"/>
    <cellStyle name="Comma 4 2 19 6 2" xfId="16396"/>
    <cellStyle name="Comma 4 2 19 6 2 2" xfId="16397"/>
    <cellStyle name="Comma 4 2 19 7" xfId="16398"/>
    <cellStyle name="Comma 4 2 19 7 2" xfId="16399"/>
    <cellStyle name="Comma 4 2 19 7 2 2" xfId="16400"/>
    <cellStyle name="Comma 4 2 19 8" xfId="16401"/>
    <cellStyle name="Comma 4 2 19 8 2" xfId="16402"/>
    <cellStyle name="Comma 4 2 19 8 2 2" xfId="16403"/>
    <cellStyle name="Comma 4 2 19 9" xfId="16404"/>
    <cellStyle name="Comma 4 2 19 9 2" xfId="16405"/>
    <cellStyle name="Comma 4 2 19 9 2 2" xfId="16406"/>
    <cellStyle name="Comma 4 2 2" xfId="16407"/>
    <cellStyle name="Comma 4 2 2 10" xfId="16408"/>
    <cellStyle name="Comma 4 2 2 10 2" xfId="16409"/>
    <cellStyle name="Comma 4 2 2 10 2 2" xfId="16410"/>
    <cellStyle name="Comma 4 2 2 11" xfId="16411"/>
    <cellStyle name="Comma 4 2 2 11 2" xfId="16412"/>
    <cellStyle name="Comma 4 2 2 11 2 2" xfId="16413"/>
    <cellStyle name="Comma 4 2 2 12" xfId="16414"/>
    <cellStyle name="Comma 4 2 2 12 2" xfId="16415"/>
    <cellStyle name="Comma 4 2 2 12 2 2" xfId="16416"/>
    <cellStyle name="Comma 4 2 2 13" xfId="16417"/>
    <cellStyle name="Comma 4 2 2 13 2" xfId="16418"/>
    <cellStyle name="Comma 4 2 2 13 2 2" xfId="16419"/>
    <cellStyle name="Comma 4 2 2 14" xfId="16420"/>
    <cellStyle name="Comma 4 2 2 14 2" xfId="16421"/>
    <cellStyle name="Comma 4 2 2 14 2 2" xfId="16422"/>
    <cellStyle name="Comma 4 2 2 15" xfId="16423"/>
    <cellStyle name="Comma 4 2 2 15 2" xfId="16424"/>
    <cellStyle name="Comma 4 2 2 2" xfId="16425"/>
    <cellStyle name="Comma 4 2 2 2 2" xfId="16426"/>
    <cellStyle name="Comma 4 2 2 2 2 2" xfId="16427"/>
    <cellStyle name="Comma 4 2 2 3" xfId="16428"/>
    <cellStyle name="Comma 4 2 2 3 2" xfId="16429"/>
    <cellStyle name="Comma 4 2 2 3 2 2" xfId="16430"/>
    <cellStyle name="Comma 4 2 2 4" xfId="16431"/>
    <cellStyle name="Comma 4 2 2 4 2" xfId="16432"/>
    <cellStyle name="Comma 4 2 2 4 2 2" xfId="16433"/>
    <cellStyle name="Comma 4 2 2 5" xfId="16434"/>
    <cellStyle name="Comma 4 2 2 5 2" xfId="16435"/>
    <cellStyle name="Comma 4 2 2 5 2 2" xfId="16436"/>
    <cellStyle name="Comma 4 2 2 6" xfId="16437"/>
    <cellStyle name="Comma 4 2 2 6 2" xfId="16438"/>
    <cellStyle name="Comma 4 2 2 6 2 2" xfId="16439"/>
    <cellStyle name="Comma 4 2 2 7" xfId="16440"/>
    <cellStyle name="Comma 4 2 2 7 2" xfId="16441"/>
    <cellStyle name="Comma 4 2 2 7 2 2" xfId="16442"/>
    <cellStyle name="Comma 4 2 2 8" xfId="16443"/>
    <cellStyle name="Comma 4 2 2 8 2" xfId="16444"/>
    <cellStyle name="Comma 4 2 2 8 2 2" xfId="16445"/>
    <cellStyle name="Comma 4 2 2 9" xfId="16446"/>
    <cellStyle name="Comma 4 2 2 9 2" xfId="16447"/>
    <cellStyle name="Comma 4 2 2 9 2 2" xfId="16448"/>
    <cellStyle name="Comma 4 2 20" xfId="16449"/>
    <cellStyle name="Comma 4 2 20 10" xfId="16450"/>
    <cellStyle name="Comma 4 2 20 10 2" xfId="16451"/>
    <cellStyle name="Comma 4 2 20 10 2 2" xfId="16452"/>
    <cellStyle name="Comma 4 2 20 11" xfId="16453"/>
    <cellStyle name="Comma 4 2 20 11 2" xfId="16454"/>
    <cellStyle name="Comma 4 2 20 11 2 2" xfId="16455"/>
    <cellStyle name="Comma 4 2 20 12" xfId="16456"/>
    <cellStyle name="Comma 4 2 20 12 2" xfId="16457"/>
    <cellStyle name="Comma 4 2 20 12 2 2" xfId="16458"/>
    <cellStyle name="Comma 4 2 20 13" xfId="16459"/>
    <cellStyle name="Comma 4 2 20 13 2" xfId="16460"/>
    <cellStyle name="Comma 4 2 20 13 2 2" xfId="16461"/>
    <cellStyle name="Comma 4 2 20 14" xfId="16462"/>
    <cellStyle name="Comma 4 2 20 14 2" xfId="16463"/>
    <cellStyle name="Comma 4 2 20 14 2 2" xfId="16464"/>
    <cellStyle name="Comma 4 2 20 15" xfId="16465"/>
    <cellStyle name="Comma 4 2 20 15 2" xfId="16466"/>
    <cellStyle name="Comma 4 2 20 2" xfId="16467"/>
    <cellStyle name="Comma 4 2 20 2 2" xfId="16468"/>
    <cellStyle name="Comma 4 2 20 2 2 2" xfId="16469"/>
    <cellStyle name="Comma 4 2 20 3" xfId="16470"/>
    <cellStyle name="Comma 4 2 20 3 2" xfId="16471"/>
    <cellStyle name="Comma 4 2 20 3 2 2" xfId="16472"/>
    <cellStyle name="Comma 4 2 20 4" xfId="16473"/>
    <cellStyle name="Comma 4 2 20 4 2" xfId="16474"/>
    <cellStyle name="Comma 4 2 20 4 2 2" xfId="16475"/>
    <cellStyle name="Comma 4 2 20 5" xfId="16476"/>
    <cellStyle name="Comma 4 2 20 5 2" xfId="16477"/>
    <cellStyle name="Comma 4 2 20 5 2 2" xfId="16478"/>
    <cellStyle name="Comma 4 2 20 6" xfId="16479"/>
    <cellStyle name="Comma 4 2 20 6 2" xfId="16480"/>
    <cellStyle name="Comma 4 2 20 6 2 2" xfId="16481"/>
    <cellStyle name="Comma 4 2 20 7" xfId="16482"/>
    <cellStyle name="Comma 4 2 20 7 2" xfId="16483"/>
    <cellStyle name="Comma 4 2 20 7 2 2" xfId="16484"/>
    <cellStyle name="Comma 4 2 20 8" xfId="16485"/>
    <cellStyle name="Comma 4 2 20 8 2" xfId="16486"/>
    <cellStyle name="Comma 4 2 20 8 2 2" xfId="16487"/>
    <cellStyle name="Comma 4 2 20 9" xfId="16488"/>
    <cellStyle name="Comma 4 2 20 9 2" xfId="16489"/>
    <cellStyle name="Comma 4 2 20 9 2 2" xfId="16490"/>
    <cellStyle name="Comma 4 2 21" xfId="16491"/>
    <cellStyle name="Comma 4 2 21 10" xfId="16492"/>
    <cellStyle name="Comma 4 2 21 10 2" xfId="16493"/>
    <cellStyle name="Comma 4 2 21 10 2 2" xfId="16494"/>
    <cellStyle name="Comma 4 2 21 11" xfId="16495"/>
    <cellStyle name="Comma 4 2 21 11 2" xfId="16496"/>
    <cellStyle name="Comma 4 2 21 11 2 2" xfId="16497"/>
    <cellStyle name="Comma 4 2 21 12" xfId="16498"/>
    <cellStyle name="Comma 4 2 21 12 2" xfId="16499"/>
    <cellStyle name="Comma 4 2 21 12 2 2" xfId="16500"/>
    <cellStyle name="Comma 4 2 21 13" xfId="16501"/>
    <cellStyle name="Comma 4 2 21 13 2" xfId="16502"/>
    <cellStyle name="Comma 4 2 21 13 2 2" xfId="16503"/>
    <cellStyle name="Comma 4 2 21 14" xfId="16504"/>
    <cellStyle name="Comma 4 2 21 14 2" xfId="16505"/>
    <cellStyle name="Comma 4 2 21 14 2 2" xfId="16506"/>
    <cellStyle name="Comma 4 2 21 15" xfId="16507"/>
    <cellStyle name="Comma 4 2 21 15 2" xfId="16508"/>
    <cellStyle name="Comma 4 2 21 2" xfId="16509"/>
    <cellStyle name="Comma 4 2 21 2 2" xfId="16510"/>
    <cellStyle name="Comma 4 2 21 2 2 2" xfId="16511"/>
    <cellStyle name="Comma 4 2 21 3" xfId="16512"/>
    <cellStyle name="Comma 4 2 21 3 2" xfId="16513"/>
    <cellStyle name="Comma 4 2 21 3 2 2" xfId="16514"/>
    <cellStyle name="Comma 4 2 21 4" xfId="16515"/>
    <cellStyle name="Comma 4 2 21 4 2" xfId="16516"/>
    <cellStyle name="Comma 4 2 21 4 2 2" xfId="16517"/>
    <cellStyle name="Comma 4 2 21 5" xfId="16518"/>
    <cellStyle name="Comma 4 2 21 5 2" xfId="16519"/>
    <cellStyle name="Comma 4 2 21 5 2 2" xfId="16520"/>
    <cellStyle name="Comma 4 2 21 6" xfId="16521"/>
    <cellStyle name="Comma 4 2 21 6 2" xfId="16522"/>
    <cellStyle name="Comma 4 2 21 6 2 2" xfId="16523"/>
    <cellStyle name="Comma 4 2 21 7" xfId="16524"/>
    <cellStyle name="Comma 4 2 21 7 2" xfId="16525"/>
    <cellStyle name="Comma 4 2 21 7 2 2" xfId="16526"/>
    <cellStyle name="Comma 4 2 21 8" xfId="16527"/>
    <cellStyle name="Comma 4 2 21 8 2" xfId="16528"/>
    <cellStyle name="Comma 4 2 21 8 2 2" xfId="16529"/>
    <cellStyle name="Comma 4 2 21 9" xfId="16530"/>
    <cellStyle name="Comma 4 2 21 9 2" xfId="16531"/>
    <cellStyle name="Comma 4 2 21 9 2 2" xfId="16532"/>
    <cellStyle name="Comma 4 2 22" xfId="16533"/>
    <cellStyle name="Comma 4 2 22 10" xfId="16534"/>
    <cellStyle name="Comma 4 2 22 10 2" xfId="16535"/>
    <cellStyle name="Comma 4 2 22 10 2 2" xfId="16536"/>
    <cellStyle name="Comma 4 2 22 11" xfId="16537"/>
    <cellStyle name="Comma 4 2 22 11 2" xfId="16538"/>
    <cellStyle name="Comma 4 2 22 11 2 2" xfId="16539"/>
    <cellStyle name="Comma 4 2 22 12" xfId="16540"/>
    <cellStyle name="Comma 4 2 22 12 2" xfId="16541"/>
    <cellStyle name="Comma 4 2 22 12 2 2" xfId="16542"/>
    <cellStyle name="Comma 4 2 22 13" xfId="16543"/>
    <cellStyle name="Comma 4 2 22 13 2" xfId="16544"/>
    <cellStyle name="Comma 4 2 22 13 2 2" xfId="16545"/>
    <cellStyle name="Comma 4 2 22 14" xfId="16546"/>
    <cellStyle name="Comma 4 2 22 14 2" xfId="16547"/>
    <cellStyle name="Comma 4 2 22 14 2 2" xfId="16548"/>
    <cellStyle name="Comma 4 2 22 15" xfId="16549"/>
    <cellStyle name="Comma 4 2 22 15 2" xfId="16550"/>
    <cellStyle name="Comma 4 2 22 2" xfId="16551"/>
    <cellStyle name="Comma 4 2 22 2 2" xfId="16552"/>
    <cellStyle name="Comma 4 2 22 2 2 2" xfId="16553"/>
    <cellStyle name="Comma 4 2 22 3" xfId="16554"/>
    <cellStyle name="Comma 4 2 22 3 2" xfId="16555"/>
    <cellStyle name="Comma 4 2 22 3 2 2" xfId="16556"/>
    <cellStyle name="Comma 4 2 22 4" xfId="16557"/>
    <cellStyle name="Comma 4 2 22 4 2" xfId="16558"/>
    <cellStyle name="Comma 4 2 22 4 2 2" xfId="16559"/>
    <cellStyle name="Comma 4 2 22 5" xfId="16560"/>
    <cellStyle name="Comma 4 2 22 5 2" xfId="16561"/>
    <cellStyle name="Comma 4 2 22 5 2 2" xfId="16562"/>
    <cellStyle name="Comma 4 2 22 6" xfId="16563"/>
    <cellStyle name="Comma 4 2 22 6 2" xfId="16564"/>
    <cellStyle name="Comma 4 2 22 6 2 2" xfId="16565"/>
    <cellStyle name="Comma 4 2 22 7" xfId="16566"/>
    <cellStyle name="Comma 4 2 22 7 2" xfId="16567"/>
    <cellStyle name="Comma 4 2 22 7 2 2" xfId="16568"/>
    <cellStyle name="Comma 4 2 22 8" xfId="16569"/>
    <cellStyle name="Comma 4 2 22 8 2" xfId="16570"/>
    <cellStyle name="Comma 4 2 22 8 2 2" xfId="16571"/>
    <cellStyle name="Comma 4 2 22 9" xfId="16572"/>
    <cellStyle name="Comma 4 2 22 9 2" xfId="16573"/>
    <cellStyle name="Comma 4 2 22 9 2 2" xfId="16574"/>
    <cellStyle name="Comma 4 2 23" xfId="16575"/>
    <cellStyle name="Comma 4 2 23 10" xfId="16576"/>
    <cellStyle name="Comma 4 2 23 10 2" xfId="16577"/>
    <cellStyle name="Comma 4 2 23 10 2 2" xfId="16578"/>
    <cellStyle name="Comma 4 2 23 11" xfId="16579"/>
    <cellStyle name="Comma 4 2 23 11 2" xfId="16580"/>
    <cellStyle name="Comma 4 2 23 11 2 2" xfId="16581"/>
    <cellStyle name="Comma 4 2 23 12" xfId="16582"/>
    <cellStyle name="Comma 4 2 23 12 2" xfId="16583"/>
    <cellStyle name="Comma 4 2 23 12 2 2" xfId="16584"/>
    <cellStyle name="Comma 4 2 23 13" xfId="16585"/>
    <cellStyle name="Comma 4 2 23 13 2" xfId="16586"/>
    <cellStyle name="Comma 4 2 23 13 2 2" xfId="16587"/>
    <cellStyle name="Comma 4 2 23 14" xfId="16588"/>
    <cellStyle name="Comma 4 2 23 14 2" xfId="16589"/>
    <cellStyle name="Comma 4 2 23 14 2 2" xfId="16590"/>
    <cellStyle name="Comma 4 2 23 15" xfId="16591"/>
    <cellStyle name="Comma 4 2 23 15 2" xfId="16592"/>
    <cellStyle name="Comma 4 2 23 2" xfId="16593"/>
    <cellStyle name="Comma 4 2 23 2 2" xfId="16594"/>
    <cellStyle name="Comma 4 2 23 2 2 2" xfId="16595"/>
    <cellStyle name="Comma 4 2 23 3" xfId="16596"/>
    <cellStyle name="Comma 4 2 23 3 2" xfId="16597"/>
    <cellStyle name="Comma 4 2 23 3 2 2" xfId="16598"/>
    <cellStyle name="Comma 4 2 23 4" xfId="16599"/>
    <cellStyle name="Comma 4 2 23 4 2" xfId="16600"/>
    <cellStyle name="Comma 4 2 23 4 2 2" xfId="16601"/>
    <cellStyle name="Comma 4 2 23 5" xfId="16602"/>
    <cellStyle name="Comma 4 2 23 5 2" xfId="16603"/>
    <cellStyle name="Comma 4 2 23 5 2 2" xfId="16604"/>
    <cellStyle name="Comma 4 2 23 6" xfId="16605"/>
    <cellStyle name="Comma 4 2 23 6 2" xfId="16606"/>
    <cellStyle name="Comma 4 2 23 6 2 2" xfId="16607"/>
    <cellStyle name="Comma 4 2 23 7" xfId="16608"/>
    <cellStyle name="Comma 4 2 23 7 2" xfId="16609"/>
    <cellStyle name="Comma 4 2 23 7 2 2" xfId="16610"/>
    <cellStyle name="Comma 4 2 23 8" xfId="16611"/>
    <cellStyle name="Comma 4 2 23 8 2" xfId="16612"/>
    <cellStyle name="Comma 4 2 23 8 2 2" xfId="16613"/>
    <cellStyle name="Comma 4 2 23 9" xfId="16614"/>
    <cellStyle name="Comma 4 2 23 9 2" xfId="16615"/>
    <cellStyle name="Comma 4 2 23 9 2 2" xfId="16616"/>
    <cellStyle name="Comma 4 2 24" xfId="16617"/>
    <cellStyle name="Comma 4 2 24 2" xfId="16618"/>
    <cellStyle name="Comma 4 2 24 2 2" xfId="16619"/>
    <cellStyle name="Comma 4 2 25" xfId="16620"/>
    <cellStyle name="Comma 4 2 25 2" xfId="16621"/>
    <cellStyle name="Comma 4 2 25 2 2" xfId="16622"/>
    <cellStyle name="Comma 4 2 26" xfId="16623"/>
    <cellStyle name="Comma 4 2 26 2" xfId="16624"/>
    <cellStyle name="Comma 4 2 26 2 2" xfId="16625"/>
    <cellStyle name="Comma 4 2 27" xfId="16626"/>
    <cellStyle name="Comma 4 2 27 2" xfId="16627"/>
    <cellStyle name="Comma 4 2 27 2 2" xfId="16628"/>
    <cellStyle name="Comma 4 2 28" xfId="16629"/>
    <cellStyle name="Comma 4 2 28 2" xfId="16630"/>
    <cellStyle name="Comma 4 2 28 2 2" xfId="16631"/>
    <cellStyle name="Comma 4 2 29" xfId="16632"/>
    <cellStyle name="Comma 4 2 29 2" xfId="16633"/>
    <cellStyle name="Comma 4 2 29 2 2" xfId="16634"/>
    <cellStyle name="Comma 4 2 3" xfId="16635"/>
    <cellStyle name="Comma 4 2 3 10" xfId="16636"/>
    <cellStyle name="Comma 4 2 3 10 2" xfId="16637"/>
    <cellStyle name="Comma 4 2 3 10 2 2" xfId="16638"/>
    <cellStyle name="Comma 4 2 3 11" xfId="16639"/>
    <cellStyle name="Comma 4 2 3 11 2" xfId="16640"/>
    <cellStyle name="Comma 4 2 3 11 2 2" xfId="16641"/>
    <cellStyle name="Comma 4 2 3 12" xfId="16642"/>
    <cellStyle name="Comma 4 2 3 12 2" xfId="16643"/>
    <cellStyle name="Comma 4 2 3 12 2 2" xfId="16644"/>
    <cellStyle name="Comma 4 2 3 13" xfId="16645"/>
    <cellStyle name="Comma 4 2 3 13 2" xfId="16646"/>
    <cellStyle name="Comma 4 2 3 13 2 2" xfId="16647"/>
    <cellStyle name="Comma 4 2 3 14" xfId="16648"/>
    <cellStyle name="Comma 4 2 3 14 2" xfId="16649"/>
    <cellStyle name="Comma 4 2 3 14 2 2" xfId="16650"/>
    <cellStyle name="Comma 4 2 3 15" xfId="16651"/>
    <cellStyle name="Comma 4 2 3 15 2" xfId="16652"/>
    <cellStyle name="Comma 4 2 3 2" xfId="16653"/>
    <cellStyle name="Comma 4 2 3 2 2" xfId="16654"/>
    <cellStyle name="Comma 4 2 3 2 2 2" xfId="16655"/>
    <cellStyle name="Comma 4 2 3 3" xfId="16656"/>
    <cellStyle name="Comma 4 2 3 3 2" xfId="16657"/>
    <cellStyle name="Comma 4 2 3 3 2 2" xfId="16658"/>
    <cellStyle name="Comma 4 2 3 4" xfId="16659"/>
    <cellStyle name="Comma 4 2 3 4 2" xfId="16660"/>
    <cellStyle name="Comma 4 2 3 4 2 2" xfId="16661"/>
    <cellStyle name="Comma 4 2 3 5" xfId="16662"/>
    <cellStyle name="Comma 4 2 3 5 2" xfId="16663"/>
    <cellStyle name="Comma 4 2 3 5 2 2" xfId="16664"/>
    <cellStyle name="Comma 4 2 3 6" xfId="16665"/>
    <cellStyle name="Comma 4 2 3 6 2" xfId="16666"/>
    <cellStyle name="Comma 4 2 3 6 2 2" xfId="16667"/>
    <cellStyle name="Comma 4 2 3 7" xfId="16668"/>
    <cellStyle name="Comma 4 2 3 7 2" xfId="16669"/>
    <cellStyle name="Comma 4 2 3 7 2 2" xfId="16670"/>
    <cellStyle name="Comma 4 2 3 8" xfId="16671"/>
    <cellStyle name="Comma 4 2 3 8 2" xfId="16672"/>
    <cellStyle name="Comma 4 2 3 8 2 2" xfId="16673"/>
    <cellStyle name="Comma 4 2 3 9" xfId="16674"/>
    <cellStyle name="Comma 4 2 3 9 2" xfId="16675"/>
    <cellStyle name="Comma 4 2 3 9 2 2" xfId="16676"/>
    <cellStyle name="Comma 4 2 30" xfId="16677"/>
    <cellStyle name="Comma 4 2 30 2" xfId="16678"/>
    <cellStyle name="Comma 4 2 30 2 2" xfId="16679"/>
    <cellStyle name="Comma 4 2 31" xfId="16680"/>
    <cellStyle name="Comma 4 2 31 2" xfId="16681"/>
    <cellStyle name="Comma 4 2 31 2 2" xfId="16682"/>
    <cellStyle name="Comma 4 2 32" xfId="16683"/>
    <cellStyle name="Comma 4 2 32 2" xfId="16684"/>
    <cellStyle name="Comma 4 2 32 2 2" xfId="16685"/>
    <cellStyle name="Comma 4 2 33" xfId="16686"/>
    <cellStyle name="Comma 4 2 33 2" xfId="16687"/>
    <cellStyle name="Comma 4 2 33 2 2" xfId="16688"/>
    <cellStyle name="Comma 4 2 34" xfId="16689"/>
    <cellStyle name="Comma 4 2 34 2" xfId="16690"/>
    <cellStyle name="Comma 4 2 34 2 2" xfId="16691"/>
    <cellStyle name="Comma 4 2 35" xfId="16692"/>
    <cellStyle name="Comma 4 2 35 2" xfId="16693"/>
    <cellStyle name="Comma 4 2 35 2 2" xfId="16694"/>
    <cellStyle name="Comma 4 2 36" xfId="16695"/>
    <cellStyle name="Comma 4 2 36 2" xfId="16696"/>
    <cellStyle name="Comma 4 2 36 2 2" xfId="16697"/>
    <cellStyle name="Comma 4 2 37" xfId="16698"/>
    <cellStyle name="Comma 4 2 37 2" xfId="16699"/>
    <cellStyle name="Comma 4 2 37 2 2" xfId="16700"/>
    <cellStyle name="Comma 4 2 38" xfId="16701"/>
    <cellStyle name="Comma 4 2 38 2" xfId="16702"/>
    <cellStyle name="Comma 4 2 38 2 2" xfId="16703"/>
    <cellStyle name="Comma 4 2 39" xfId="16704"/>
    <cellStyle name="Comma 4 2 39 2" xfId="16705"/>
    <cellStyle name="Comma 4 2 39 2 2" xfId="16706"/>
    <cellStyle name="Comma 4 2 4" xfId="16707"/>
    <cellStyle name="Comma 4 2 4 10" xfId="16708"/>
    <cellStyle name="Comma 4 2 4 10 2" xfId="16709"/>
    <cellStyle name="Comma 4 2 4 10 2 2" xfId="16710"/>
    <cellStyle name="Comma 4 2 4 11" xfId="16711"/>
    <cellStyle name="Comma 4 2 4 11 2" xfId="16712"/>
    <cellStyle name="Comma 4 2 4 11 2 2" xfId="16713"/>
    <cellStyle name="Comma 4 2 4 12" xfId="16714"/>
    <cellStyle name="Comma 4 2 4 12 2" xfId="16715"/>
    <cellStyle name="Comma 4 2 4 12 2 2" xfId="16716"/>
    <cellStyle name="Comma 4 2 4 13" xfId="16717"/>
    <cellStyle name="Comma 4 2 4 13 2" xfId="16718"/>
    <cellStyle name="Comma 4 2 4 13 2 2" xfId="16719"/>
    <cellStyle name="Comma 4 2 4 14" xfId="16720"/>
    <cellStyle name="Comma 4 2 4 14 2" xfId="16721"/>
    <cellStyle name="Comma 4 2 4 14 2 2" xfId="16722"/>
    <cellStyle name="Comma 4 2 4 15" xfId="16723"/>
    <cellStyle name="Comma 4 2 4 15 2" xfId="16724"/>
    <cellStyle name="Comma 4 2 4 2" xfId="16725"/>
    <cellStyle name="Comma 4 2 4 2 2" xfId="16726"/>
    <cellStyle name="Comma 4 2 4 2 2 2" xfId="16727"/>
    <cellStyle name="Comma 4 2 4 3" xfId="16728"/>
    <cellStyle name="Comma 4 2 4 3 2" xfId="16729"/>
    <cellStyle name="Comma 4 2 4 3 2 2" xfId="16730"/>
    <cellStyle name="Comma 4 2 4 4" xfId="16731"/>
    <cellStyle name="Comma 4 2 4 4 2" xfId="16732"/>
    <cellStyle name="Comma 4 2 4 4 2 2" xfId="16733"/>
    <cellStyle name="Comma 4 2 4 5" xfId="16734"/>
    <cellStyle name="Comma 4 2 4 5 2" xfId="16735"/>
    <cellStyle name="Comma 4 2 4 5 2 2" xfId="16736"/>
    <cellStyle name="Comma 4 2 4 6" xfId="16737"/>
    <cellStyle name="Comma 4 2 4 6 2" xfId="16738"/>
    <cellStyle name="Comma 4 2 4 6 2 2" xfId="16739"/>
    <cellStyle name="Comma 4 2 4 7" xfId="16740"/>
    <cellStyle name="Comma 4 2 4 7 2" xfId="16741"/>
    <cellStyle name="Comma 4 2 4 7 2 2" xfId="16742"/>
    <cellStyle name="Comma 4 2 4 8" xfId="16743"/>
    <cellStyle name="Comma 4 2 4 8 2" xfId="16744"/>
    <cellStyle name="Comma 4 2 4 8 2 2" xfId="16745"/>
    <cellStyle name="Comma 4 2 4 9" xfId="16746"/>
    <cellStyle name="Comma 4 2 4 9 2" xfId="16747"/>
    <cellStyle name="Comma 4 2 4 9 2 2" xfId="16748"/>
    <cellStyle name="Comma 4 2 40" xfId="16749"/>
    <cellStyle name="Comma 4 2 40 2" xfId="16750"/>
    <cellStyle name="Comma 4 2 40 2 2" xfId="16751"/>
    <cellStyle name="Comma 4 2 41" xfId="16752"/>
    <cellStyle name="Comma 4 2 41 2" xfId="16753"/>
    <cellStyle name="Comma 4 2 5" xfId="16754"/>
    <cellStyle name="Comma 4 2 5 10" xfId="16755"/>
    <cellStyle name="Comma 4 2 5 10 2" xfId="16756"/>
    <cellStyle name="Comma 4 2 5 10 2 2" xfId="16757"/>
    <cellStyle name="Comma 4 2 5 11" xfId="16758"/>
    <cellStyle name="Comma 4 2 5 11 2" xfId="16759"/>
    <cellStyle name="Comma 4 2 5 11 2 2" xfId="16760"/>
    <cellStyle name="Comma 4 2 5 12" xfId="16761"/>
    <cellStyle name="Comma 4 2 5 12 2" xfId="16762"/>
    <cellStyle name="Comma 4 2 5 12 2 2" xfId="16763"/>
    <cellStyle name="Comma 4 2 5 13" xfId="16764"/>
    <cellStyle name="Comma 4 2 5 13 2" xfId="16765"/>
    <cellStyle name="Comma 4 2 5 13 2 2" xfId="16766"/>
    <cellStyle name="Comma 4 2 5 14" xfId="16767"/>
    <cellStyle name="Comma 4 2 5 14 2" xfId="16768"/>
    <cellStyle name="Comma 4 2 5 14 2 2" xfId="16769"/>
    <cellStyle name="Comma 4 2 5 15" xfId="16770"/>
    <cellStyle name="Comma 4 2 5 15 2" xfId="16771"/>
    <cellStyle name="Comma 4 2 5 2" xfId="16772"/>
    <cellStyle name="Comma 4 2 5 2 2" xfId="16773"/>
    <cellStyle name="Comma 4 2 5 2 2 2" xfId="16774"/>
    <cellStyle name="Comma 4 2 5 3" xfId="16775"/>
    <cellStyle name="Comma 4 2 5 3 2" xfId="16776"/>
    <cellStyle name="Comma 4 2 5 3 2 2" xfId="16777"/>
    <cellStyle name="Comma 4 2 5 4" xfId="16778"/>
    <cellStyle name="Comma 4 2 5 4 2" xfId="16779"/>
    <cellStyle name="Comma 4 2 5 4 2 2" xfId="16780"/>
    <cellStyle name="Comma 4 2 5 5" xfId="16781"/>
    <cellStyle name="Comma 4 2 5 5 2" xfId="16782"/>
    <cellStyle name="Comma 4 2 5 5 2 2" xfId="16783"/>
    <cellStyle name="Comma 4 2 5 6" xfId="16784"/>
    <cellStyle name="Comma 4 2 5 6 2" xfId="16785"/>
    <cellStyle name="Comma 4 2 5 6 2 2" xfId="16786"/>
    <cellStyle name="Comma 4 2 5 7" xfId="16787"/>
    <cellStyle name="Comma 4 2 5 7 2" xfId="16788"/>
    <cellStyle name="Comma 4 2 5 7 2 2" xfId="16789"/>
    <cellStyle name="Comma 4 2 5 8" xfId="16790"/>
    <cellStyle name="Comma 4 2 5 8 2" xfId="16791"/>
    <cellStyle name="Comma 4 2 5 8 2 2" xfId="16792"/>
    <cellStyle name="Comma 4 2 5 9" xfId="16793"/>
    <cellStyle name="Comma 4 2 5 9 2" xfId="16794"/>
    <cellStyle name="Comma 4 2 5 9 2 2" xfId="16795"/>
    <cellStyle name="Comma 4 2 6" xfId="16796"/>
    <cellStyle name="Comma 4 2 6 10" xfId="16797"/>
    <cellStyle name="Comma 4 2 6 10 2" xfId="16798"/>
    <cellStyle name="Comma 4 2 6 10 2 2" xfId="16799"/>
    <cellStyle name="Comma 4 2 6 11" xfId="16800"/>
    <cellStyle name="Comma 4 2 6 11 2" xfId="16801"/>
    <cellStyle name="Comma 4 2 6 11 2 2" xfId="16802"/>
    <cellStyle name="Comma 4 2 6 12" xfId="16803"/>
    <cellStyle name="Comma 4 2 6 12 2" xfId="16804"/>
    <cellStyle name="Comma 4 2 6 12 2 2" xfId="16805"/>
    <cellStyle name="Comma 4 2 6 13" xfId="16806"/>
    <cellStyle name="Comma 4 2 6 13 2" xfId="16807"/>
    <cellStyle name="Comma 4 2 6 13 2 2" xfId="16808"/>
    <cellStyle name="Comma 4 2 6 14" xfId="16809"/>
    <cellStyle name="Comma 4 2 6 14 2" xfId="16810"/>
    <cellStyle name="Comma 4 2 6 14 2 2" xfId="16811"/>
    <cellStyle name="Comma 4 2 6 15" xfId="16812"/>
    <cellStyle name="Comma 4 2 6 15 2" xfId="16813"/>
    <cellStyle name="Comma 4 2 6 2" xfId="16814"/>
    <cellStyle name="Comma 4 2 6 2 2" xfId="16815"/>
    <cellStyle name="Comma 4 2 6 2 2 2" xfId="16816"/>
    <cellStyle name="Comma 4 2 6 3" xfId="16817"/>
    <cellStyle name="Comma 4 2 6 3 2" xfId="16818"/>
    <cellStyle name="Comma 4 2 6 3 2 2" xfId="16819"/>
    <cellStyle name="Comma 4 2 6 4" xfId="16820"/>
    <cellStyle name="Comma 4 2 6 4 2" xfId="16821"/>
    <cellStyle name="Comma 4 2 6 4 2 2" xfId="16822"/>
    <cellStyle name="Comma 4 2 6 5" xfId="16823"/>
    <cellStyle name="Comma 4 2 6 5 2" xfId="16824"/>
    <cellStyle name="Comma 4 2 6 5 2 2" xfId="16825"/>
    <cellStyle name="Comma 4 2 6 6" xfId="16826"/>
    <cellStyle name="Comma 4 2 6 6 2" xfId="16827"/>
    <cellStyle name="Comma 4 2 6 6 2 2" xfId="16828"/>
    <cellStyle name="Comma 4 2 6 7" xfId="16829"/>
    <cellStyle name="Comma 4 2 6 7 2" xfId="16830"/>
    <cellStyle name="Comma 4 2 6 7 2 2" xfId="16831"/>
    <cellStyle name="Comma 4 2 6 8" xfId="16832"/>
    <cellStyle name="Comma 4 2 6 8 2" xfId="16833"/>
    <cellStyle name="Comma 4 2 6 8 2 2" xfId="16834"/>
    <cellStyle name="Comma 4 2 6 9" xfId="16835"/>
    <cellStyle name="Comma 4 2 6 9 2" xfId="16836"/>
    <cellStyle name="Comma 4 2 6 9 2 2" xfId="16837"/>
    <cellStyle name="Comma 4 2 7" xfId="16838"/>
    <cellStyle name="Comma 4 2 7 10" xfId="16839"/>
    <cellStyle name="Comma 4 2 7 10 2" xfId="16840"/>
    <cellStyle name="Comma 4 2 7 10 2 2" xfId="16841"/>
    <cellStyle name="Comma 4 2 7 11" xfId="16842"/>
    <cellStyle name="Comma 4 2 7 11 2" xfId="16843"/>
    <cellStyle name="Comma 4 2 7 11 2 2" xfId="16844"/>
    <cellStyle name="Comma 4 2 7 12" xfId="16845"/>
    <cellStyle name="Comma 4 2 7 12 2" xfId="16846"/>
    <cellStyle name="Comma 4 2 7 12 2 2" xfId="16847"/>
    <cellStyle name="Comma 4 2 7 13" xfId="16848"/>
    <cellStyle name="Comma 4 2 7 13 2" xfId="16849"/>
    <cellStyle name="Comma 4 2 7 13 2 2" xfId="16850"/>
    <cellStyle name="Comma 4 2 7 14" xfId="16851"/>
    <cellStyle name="Comma 4 2 7 14 2" xfId="16852"/>
    <cellStyle name="Comma 4 2 7 14 2 2" xfId="16853"/>
    <cellStyle name="Comma 4 2 7 15" xfId="16854"/>
    <cellStyle name="Comma 4 2 7 15 2" xfId="16855"/>
    <cellStyle name="Comma 4 2 7 2" xfId="16856"/>
    <cellStyle name="Comma 4 2 7 2 2" xfId="16857"/>
    <cellStyle name="Comma 4 2 7 2 2 2" xfId="16858"/>
    <cellStyle name="Comma 4 2 7 3" xfId="16859"/>
    <cellStyle name="Comma 4 2 7 3 2" xfId="16860"/>
    <cellStyle name="Comma 4 2 7 3 2 2" xfId="16861"/>
    <cellStyle name="Comma 4 2 7 4" xfId="16862"/>
    <cellStyle name="Comma 4 2 7 4 2" xfId="16863"/>
    <cellStyle name="Comma 4 2 7 4 2 2" xfId="16864"/>
    <cellStyle name="Comma 4 2 7 5" xfId="16865"/>
    <cellStyle name="Comma 4 2 7 5 2" xfId="16866"/>
    <cellStyle name="Comma 4 2 7 5 2 2" xfId="16867"/>
    <cellStyle name="Comma 4 2 7 6" xfId="16868"/>
    <cellStyle name="Comma 4 2 7 6 2" xfId="16869"/>
    <cellStyle name="Comma 4 2 7 6 2 2" xfId="16870"/>
    <cellStyle name="Comma 4 2 7 7" xfId="16871"/>
    <cellStyle name="Comma 4 2 7 7 2" xfId="16872"/>
    <cellStyle name="Comma 4 2 7 7 2 2" xfId="16873"/>
    <cellStyle name="Comma 4 2 7 8" xfId="16874"/>
    <cellStyle name="Comma 4 2 7 8 2" xfId="16875"/>
    <cellStyle name="Comma 4 2 7 8 2 2" xfId="16876"/>
    <cellStyle name="Comma 4 2 7 9" xfId="16877"/>
    <cellStyle name="Comma 4 2 7 9 2" xfId="16878"/>
    <cellStyle name="Comma 4 2 7 9 2 2" xfId="16879"/>
    <cellStyle name="Comma 4 2 8" xfId="16880"/>
    <cellStyle name="Comma 4 2 8 10" xfId="16881"/>
    <cellStyle name="Comma 4 2 8 10 2" xfId="16882"/>
    <cellStyle name="Comma 4 2 8 10 2 2" xfId="16883"/>
    <cellStyle name="Comma 4 2 8 11" xfId="16884"/>
    <cellStyle name="Comma 4 2 8 11 2" xfId="16885"/>
    <cellStyle name="Comma 4 2 8 11 2 2" xfId="16886"/>
    <cellStyle name="Comma 4 2 8 12" xfId="16887"/>
    <cellStyle name="Comma 4 2 8 12 2" xfId="16888"/>
    <cellStyle name="Comma 4 2 8 12 2 2" xfId="16889"/>
    <cellStyle name="Comma 4 2 8 13" xfId="16890"/>
    <cellStyle name="Comma 4 2 8 13 2" xfId="16891"/>
    <cellStyle name="Comma 4 2 8 13 2 2" xfId="16892"/>
    <cellStyle name="Comma 4 2 8 14" xfId="16893"/>
    <cellStyle name="Comma 4 2 8 14 2" xfId="16894"/>
    <cellStyle name="Comma 4 2 8 14 2 2" xfId="16895"/>
    <cellStyle name="Comma 4 2 8 15" xfId="16896"/>
    <cellStyle name="Comma 4 2 8 15 2" xfId="16897"/>
    <cellStyle name="Comma 4 2 8 2" xfId="16898"/>
    <cellStyle name="Comma 4 2 8 2 2" xfId="16899"/>
    <cellStyle name="Comma 4 2 8 2 2 2" xfId="16900"/>
    <cellStyle name="Comma 4 2 8 3" xfId="16901"/>
    <cellStyle name="Comma 4 2 8 3 2" xfId="16902"/>
    <cellStyle name="Comma 4 2 8 3 2 2" xfId="16903"/>
    <cellStyle name="Comma 4 2 8 4" xfId="16904"/>
    <cellStyle name="Comma 4 2 8 4 2" xfId="16905"/>
    <cellStyle name="Comma 4 2 8 4 2 2" xfId="16906"/>
    <cellStyle name="Comma 4 2 8 5" xfId="16907"/>
    <cellStyle name="Comma 4 2 8 5 2" xfId="16908"/>
    <cellStyle name="Comma 4 2 8 5 2 2" xfId="16909"/>
    <cellStyle name="Comma 4 2 8 6" xfId="16910"/>
    <cellStyle name="Comma 4 2 8 6 2" xfId="16911"/>
    <cellStyle name="Comma 4 2 8 6 2 2" xfId="16912"/>
    <cellStyle name="Comma 4 2 8 7" xfId="16913"/>
    <cellStyle name="Comma 4 2 8 7 2" xfId="16914"/>
    <cellStyle name="Comma 4 2 8 7 2 2" xfId="16915"/>
    <cellStyle name="Comma 4 2 8 8" xfId="16916"/>
    <cellStyle name="Comma 4 2 8 8 2" xfId="16917"/>
    <cellStyle name="Comma 4 2 8 8 2 2" xfId="16918"/>
    <cellStyle name="Comma 4 2 8 9" xfId="16919"/>
    <cellStyle name="Comma 4 2 8 9 2" xfId="16920"/>
    <cellStyle name="Comma 4 2 8 9 2 2" xfId="16921"/>
    <cellStyle name="Comma 4 2 9" xfId="16922"/>
    <cellStyle name="Comma 4 2 9 10" xfId="16923"/>
    <cellStyle name="Comma 4 2 9 10 2" xfId="16924"/>
    <cellStyle name="Comma 4 2 9 10 2 2" xfId="16925"/>
    <cellStyle name="Comma 4 2 9 11" xfId="16926"/>
    <cellStyle name="Comma 4 2 9 11 2" xfId="16927"/>
    <cellStyle name="Comma 4 2 9 11 2 2" xfId="16928"/>
    <cellStyle name="Comma 4 2 9 12" xfId="16929"/>
    <cellStyle name="Comma 4 2 9 12 2" xfId="16930"/>
    <cellStyle name="Comma 4 2 9 12 2 2" xfId="16931"/>
    <cellStyle name="Comma 4 2 9 13" xfId="16932"/>
    <cellStyle name="Comma 4 2 9 13 2" xfId="16933"/>
    <cellStyle name="Comma 4 2 9 13 2 2" xfId="16934"/>
    <cellStyle name="Comma 4 2 9 14" xfId="16935"/>
    <cellStyle name="Comma 4 2 9 14 2" xfId="16936"/>
    <cellStyle name="Comma 4 2 9 14 2 2" xfId="16937"/>
    <cellStyle name="Comma 4 2 9 15" xfId="16938"/>
    <cellStyle name="Comma 4 2 9 15 2" xfId="16939"/>
    <cellStyle name="Comma 4 2 9 2" xfId="16940"/>
    <cellStyle name="Comma 4 2 9 2 2" xfId="16941"/>
    <cellStyle name="Comma 4 2 9 2 2 2" xfId="16942"/>
    <cellStyle name="Comma 4 2 9 3" xfId="16943"/>
    <cellStyle name="Comma 4 2 9 3 2" xfId="16944"/>
    <cellStyle name="Comma 4 2 9 3 2 2" xfId="16945"/>
    <cellStyle name="Comma 4 2 9 4" xfId="16946"/>
    <cellStyle name="Comma 4 2 9 4 2" xfId="16947"/>
    <cellStyle name="Comma 4 2 9 4 2 2" xfId="16948"/>
    <cellStyle name="Comma 4 2 9 5" xfId="16949"/>
    <cellStyle name="Comma 4 2 9 5 2" xfId="16950"/>
    <cellStyle name="Comma 4 2 9 5 2 2" xfId="16951"/>
    <cellStyle name="Comma 4 2 9 6" xfId="16952"/>
    <cellStyle name="Comma 4 2 9 6 2" xfId="16953"/>
    <cellStyle name="Comma 4 2 9 6 2 2" xfId="16954"/>
    <cellStyle name="Comma 4 2 9 7" xfId="16955"/>
    <cellStyle name="Comma 4 2 9 7 2" xfId="16956"/>
    <cellStyle name="Comma 4 2 9 7 2 2" xfId="16957"/>
    <cellStyle name="Comma 4 2 9 8" xfId="16958"/>
    <cellStyle name="Comma 4 2 9 8 2" xfId="16959"/>
    <cellStyle name="Comma 4 2 9 8 2 2" xfId="16960"/>
    <cellStyle name="Comma 4 2 9 9" xfId="16961"/>
    <cellStyle name="Comma 4 2 9 9 2" xfId="16962"/>
    <cellStyle name="Comma 4 2 9 9 2 2" xfId="16963"/>
    <cellStyle name="Comma 4 3" xfId="16964"/>
    <cellStyle name="Comma 4 3 10" xfId="16965"/>
    <cellStyle name="Comma 4 3 10 10" xfId="16966"/>
    <cellStyle name="Comma 4 3 10 10 2" xfId="16967"/>
    <cellStyle name="Comma 4 3 10 10 2 2" xfId="16968"/>
    <cellStyle name="Comma 4 3 10 11" xfId="16969"/>
    <cellStyle name="Comma 4 3 10 11 2" xfId="16970"/>
    <cellStyle name="Comma 4 3 10 11 2 2" xfId="16971"/>
    <cellStyle name="Comma 4 3 10 12" xfId="16972"/>
    <cellStyle name="Comma 4 3 10 12 2" xfId="16973"/>
    <cellStyle name="Comma 4 3 10 12 2 2" xfId="16974"/>
    <cellStyle name="Comma 4 3 10 13" xfId="16975"/>
    <cellStyle name="Comma 4 3 10 13 2" xfId="16976"/>
    <cellStyle name="Comma 4 3 10 13 2 2" xfId="16977"/>
    <cellStyle name="Comma 4 3 10 14" xfId="16978"/>
    <cellStyle name="Comma 4 3 10 14 2" xfId="16979"/>
    <cellStyle name="Comma 4 3 10 14 2 2" xfId="16980"/>
    <cellStyle name="Comma 4 3 10 15" xfId="16981"/>
    <cellStyle name="Comma 4 3 10 15 2" xfId="16982"/>
    <cellStyle name="Comma 4 3 10 2" xfId="16983"/>
    <cellStyle name="Comma 4 3 10 2 2" xfId="16984"/>
    <cellStyle name="Comma 4 3 10 2 2 2" xfId="16985"/>
    <cellStyle name="Comma 4 3 10 3" xfId="16986"/>
    <cellStyle name="Comma 4 3 10 3 2" xfId="16987"/>
    <cellStyle name="Comma 4 3 10 3 2 2" xfId="16988"/>
    <cellStyle name="Comma 4 3 10 4" xfId="16989"/>
    <cellStyle name="Comma 4 3 10 4 2" xfId="16990"/>
    <cellStyle name="Comma 4 3 10 4 2 2" xfId="16991"/>
    <cellStyle name="Comma 4 3 10 5" xfId="16992"/>
    <cellStyle name="Comma 4 3 10 5 2" xfId="16993"/>
    <cellStyle name="Comma 4 3 10 5 2 2" xfId="16994"/>
    <cellStyle name="Comma 4 3 10 6" xfId="16995"/>
    <cellStyle name="Comma 4 3 10 6 2" xfId="16996"/>
    <cellStyle name="Comma 4 3 10 6 2 2" xfId="16997"/>
    <cellStyle name="Comma 4 3 10 7" xfId="16998"/>
    <cellStyle name="Comma 4 3 10 7 2" xfId="16999"/>
    <cellStyle name="Comma 4 3 10 7 2 2" xfId="17000"/>
    <cellStyle name="Comma 4 3 10 8" xfId="17001"/>
    <cellStyle name="Comma 4 3 10 8 2" xfId="17002"/>
    <cellStyle name="Comma 4 3 10 8 2 2" xfId="17003"/>
    <cellStyle name="Comma 4 3 10 9" xfId="17004"/>
    <cellStyle name="Comma 4 3 10 9 2" xfId="17005"/>
    <cellStyle name="Comma 4 3 10 9 2 2" xfId="17006"/>
    <cellStyle name="Comma 4 3 11" xfId="17007"/>
    <cellStyle name="Comma 4 3 11 10" xfId="17008"/>
    <cellStyle name="Comma 4 3 11 10 2" xfId="17009"/>
    <cellStyle name="Comma 4 3 11 10 2 2" xfId="17010"/>
    <cellStyle name="Comma 4 3 11 11" xfId="17011"/>
    <cellStyle name="Comma 4 3 11 11 2" xfId="17012"/>
    <cellStyle name="Comma 4 3 11 11 2 2" xfId="17013"/>
    <cellStyle name="Comma 4 3 11 12" xfId="17014"/>
    <cellStyle name="Comma 4 3 11 12 2" xfId="17015"/>
    <cellStyle name="Comma 4 3 11 12 2 2" xfId="17016"/>
    <cellStyle name="Comma 4 3 11 13" xfId="17017"/>
    <cellStyle name="Comma 4 3 11 13 2" xfId="17018"/>
    <cellStyle name="Comma 4 3 11 13 2 2" xfId="17019"/>
    <cellStyle name="Comma 4 3 11 14" xfId="17020"/>
    <cellStyle name="Comma 4 3 11 14 2" xfId="17021"/>
    <cellStyle name="Comma 4 3 11 14 2 2" xfId="17022"/>
    <cellStyle name="Comma 4 3 11 15" xfId="17023"/>
    <cellStyle name="Comma 4 3 11 15 2" xfId="17024"/>
    <cellStyle name="Comma 4 3 11 2" xfId="17025"/>
    <cellStyle name="Comma 4 3 11 2 2" xfId="17026"/>
    <cellStyle name="Comma 4 3 11 2 2 2" xfId="17027"/>
    <cellStyle name="Comma 4 3 11 3" xfId="17028"/>
    <cellStyle name="Comma 4 3 11 3 2" xfId="17029"/>
    <cellStyle name="Comma 4 3 11 3 2 2" xfId="17030"/>
    <cellStyle name="Comma 4 3 11 4" xfId="17031"/>
    <cellStyle name="Comma 4 3 11 4 2" xfId="17032"/>
    <cellStyle name="Comma 4 3 11 4 2 2" xfId="17033"/>
    <cellStyle name="Comma 4 3 11 5" xfId="17034"/>
    <cellStyle name="Comma 4 3 11 5 2" xfId="17035"/>
    <cellStyle name="Comma 4 3 11 5 2 2" xfId="17036"/>
    <cellStyle name="Comma 4 3 11 6" xfId="17037"/>
    <cellStyle name="Comma 4 3 11 6 2" xfId="17038"/>
    <cellStyle name="Comma 4 3 11 6 2 2" xfId="17039"/>
    <cellStyle name="Comma 4 3 11 7" xfId="17040"/>
    <cellStyle name="Comma 4 3 11 7 2" xfId="17041"/>
    <cellStyle name="Comma 4 3 11 7 2 2" xfId="17042"/>
    <cellStyle name="Comma 4 3 11 8" xfId="17043"/>
    <cellStyle name="Comma 4 3 11 8 2" xfId="17044"/>
    <cellStyle name="Comma 4 3 11 8 2 2" xfId="17045"/>
    <cellStyle name="Comma 4 3 11 9" xfId="17046"/>
    <cellStyle name="Comma 4 3 11 9 2" xfId="17047"/>
    <cellStyle name="Comma 4 3 11 9 2 2" xfId="17048"/>
    <cellStyle name="Comma 4 3 12" xfId="17049"/>
    <cellStyle name="Comma 4 3 12 10" xfId="17050"/>
    <cellStyle name="Comma 4 3 12 10 2" xfId="17051"/>
    <cellStyle name="Comma 4 3 12 10 2 2" xfId="17052"/>
    <cellStyle name="Comma 4 3 12 11" xfId="17053"/>
    <cellStyle name="Comma 4 3 12 11 2" xfId="17054"/>
    <cellStyle name="Comma 4 3 12 11 2 2" xfId="17055"/>
    <cellStyle name="Comma 4 3 12 12" xfId="17056"/>
    <cellStyle name="Comma 4 3 12 12 2" xfId="17057"/>
    <cellStyle name="Comma 4 3 12 12 2 2" xfId="17058"/>
    <cellStyle name="Comma 4 3 12 13" xfId="17059"/>
    <cellStyle name="Comma 4 3 12 13 2" xfId="17060"/>
    <cellStyle name="Comma 4 3 12 13 2 2" xfId="17061"/>
    <cellStyle name="Comma 4 3 12 14" xfId="17062"/>
    <cellStyle name="Comma 4 3 12 14 2" xfId="17063"/>
    <cellStyle name="Comma 4 3 12 14 2 2" xfId="17064"/>
    <cellStyle name="Comma 4 3 12 15" xfId="17065"/>
    <cellStyle name="Comma 4 3 12 15 2" xfId="17066"/>
    <cellStyle name="Comma 4 3 12 2" xfId="17067"/>
    <cellStyle name="Comma 4 3 12 2 2" xfId="17068"/>
    <cellStyle name="Comma 4 3 12 2 2 2" xfId="17069"/>
    <cellStyle name="Comma 4 3 12 3" xfId="17070"/>
    <cellStyle name="Comma 4 3 12 3 2" xfId="17071"/>
    <cellStyle name="Comma 4 3 12 3 2 2" xfId="17072"/>
    <cellStyle name="Comma 4 3 12 4" xfId="17073"/>
    <cellStyle name="Comma 4 3 12 4 2" xfId="17074"/>
    <cellStyle name="Comma 4 3 12 4 2 2" xfId="17075"/>
    <cellStyle name="Comma 4 3 12 5" xfId="17076"/>
    <cellStyle name="Comma 4 3 12 5 2" xfId="17077"/>
    <cellStyle name="Comma 4 3 12 5 2 2" xfId="17078"/>
    <cellStyle name="Comma 4 3 12 6" xfId="17079"/>
    <cellStyle name="Comma 4 3 12 6 2" xfId="17080"/>
    <cellStyle name="Comma 4 3 12 6 2 2" xfId="17081"/>
    <cellStyle name="Comma 4 3 12 7" xfId="17082"/>
    <cellStyle name="Comma 4 3 12 7 2" xfId="17083"/>
    <cellStyle name="Comma 4 3 12 7 2 2" xfId="17084"/>
    <cellStyle name="Comma 4 3 12 8" xfId="17085"/>
    <cellStyle name="Comma 4 3 12 8 2" xfId="17086"/>
    <cellStyle name="Comma 4 3 12 8 2 2" xfId="17087"/>
    <cellStyle name="Comma 4 3 12 9" xfId="17088"/>
    <cellStyle name="Comma 4 3 12 9 2" xfId="17089"/>
    <cellStyle name="Comma 4 3 12 9 2 2" xfId="17090"/>
    <cellStyle name="Comma 4 3 13" xfId="17091"/>
    <cellStyle name="Comma 4 3 13 10" xfId="17092"/>
    <cellStyle name="Comma 4 3 13 10 2" xfId="17093"/>
    <cellStyle name="Comma 4 3 13 10 2 2" xfId="17094"/>
    <cellStyle name="Comma 4 3 13 11" xfId="17095"/>
    <cellStyle name="Comma 4 3 13 11 2" xfId="17096"/>
    <cellStyle name="Comma 4 3 13 11 2 2" xfId="17097"/>
    <cellStyle name="Comma 4 3 13 12" xfId="17098"/>
    <cellStyle name="Comma 4 3 13 12 2" xfId="17099"/>
    <cellStyle name="Comma 4 3 13 12 2 2" xfId="17100"/>
    <cellStyle name="Comma 4 3 13 13" xfId="17101"/>
    <cellStyle name="Comma 4 3 13 13 2" xfId="17102"/>
    <cellStyle name="Comma 4 3 13 13 2 2" xfId="17103"/>
    <cellStyle name="Comma 4 3 13 14" xfId="17104"/>
    <cellStyle name="Comma 4 3 13 14 2" xfId="17105"/>
    <cellStyle name="Comma 4 3 13 14 2 2" xfId="17106"/>
    <cellStyle name="Comma 4 3 13 15" xfId="17107"/>
    <cellStyle name="Comma 4 3 13 15 2" xfId="17108"/>
    <cellStyle name="Comma 4 3 13 2" xfId="17109"/>
    <cellStyle name="Comma 4 3 13 2 2" xfId="17110"/>
    <cellStyle name="Comma 4 3 13 2 2 2" xfId="17111"/>
    <cellStyle name="Comma 4 3 13 3" xfId="17112"/>
    <cellStyle name="Comma 4 3 13 3 2" xfId="17113"/>
    <cellStyle name="Comma 4 3 13 3 2 2" xfId="17114"/>
    <cellStyle name="Comma 4 3 13 4" xfId="17115"/>
    <cellStyle name="Comma 4 3 13 4 2" xfId="17116"/>
    <cellStyle name="Comma 4 3 13 4 2 2" xfId="17117"/>
    <cellStyle name="Comma 4 3 13 5" xfId="17118"/>
    <cellStyle name="Comma 4 3 13 5 2" xfId="17119"/>
    <cellStyle name="Comma 4 3 13 5 2 2" xfId="17120"/>
    <cellStyle name="Comma 4 3 13 6" xfId="17121"/>
    <cellStyle name="Comma 4 3 13 6 2" xfId="17122"/>
    <cellStyle name="Comma 4 3 13 6 2 2" xfId="17123"/>
    <cellStyle name="Comma 4 3 13 7" xfId="17124"/>
    <cellStyle name="Comma 4 3 13 7 2" xfId="17125"/>
    <cellStyle name="Comma 4 3 13 7 2 2" xfId="17126"/>
    <cellStyle name="Comma 4 3 13 8" xfId="17127"/>
    <cellStyle name="Comma 4 3 13 8 2" xfId="17128"/>
    <cellStyle name="Comma 4 3 13 8 2 2" xfId="17129"/>
    <cellStyle name="Comma 4 3 13 9" xfId="17130"/>
    <cellStyle name="Comma 4 3 13 9 2" xfId="17131"/>
    <cellStyle name="Comma 4 3 13 9 2 2" xfId="17132"/>
    <cellStyle name="Comma 4 3 14" xfId="17133"/>
    <cellStyle name="Comma 4 3 14 10" xfId="17134"/>
    <cellStyle name="Comma 4 3 14 10 2" xfId="17135"/>
    <cellStyle name="Comma 4 3 14 10 2 2" xfId="17136"/>
    <cellStyle name="Comma 4 3 14 11" xfId="17137"/>
    <cellStyle name="Comma 4 3 14 11 2" xfId="17138"/>
    <cellStyle name="Comma 4 3 14 11 2 2" xfId="17139"/>
    <cellStyle name="Comma 4 3 14 12" xfId="17140"/>
    <cellStyle name="Comma 4 3 14 12 2" xfId="17141"/>
    <cellStyle name="Comma 4 3 14 12 2 2" xfId="17142"/>
    <cellStyle name="Comma 4 3 14 13" xfId="17143"/>
    <cellStyle name="Comma 4 3 14 13 2" xfId="17144"/>
    <cellStyle name="Comma 4 3 14 13 2 2" xfId="17145"/>
    <cellStyle name="Comma 4 3 14 14" xfId="17146"/>
    <cellStyle name="Comma 4 3 14 14 2" xfId="17147"/>
    <cellStyle name="Comma 4 3 14 14 2 2" xfId="17148"/>
    <cellStyle name="Comma 4 3 14 15" xfId="17149"/>
    <cellStyle name="Comma 4 3 14 15 2" xfId="17150"/>
    <cellStyle name="Comma 4 3 14 2" xfId="17151"/>
    <cellStyle name="Comma 4 3 14 2 2" xfId="17152"/>
    <cellStyle name="Comma 4 3 14 2 2 2" xfId="17153"/>
    <cellStyle name="Comma 4 3 14 3" xfId="17154"/>
    <cellStyle name="Comma 4 3 14 3 2" xfId="17155"/>
    <cellStyle name="Comma 4 3 14 3 2 2" xfId="17156"/>
    <cellStyle name="Comma 4 3 14 4" xfId="17157"/>
    <cellStyle name="Comma 4 3 14 4 2" xfId="17158"/>
    <cellStyle name="Comma 4 3 14 4 2 2" xfId="17159"/>
    <cellStyle name="Comma 4 3 14 5" xfId="17160"/>
    <cellStyle name="Comma 4 3 14 5 2" xfId="17161"/>
    <cellStyle name="Comma 4 3 14 5 2 2" xfId="17162"/>
    <cellStyle name="Comma 4 3 14 6" xfId="17163"/>
    <cellStyle name="Comma 4 3 14 6 2" xfId="17164"/>
    <cellStyle name="Comma 4 3 14 6 2 2" xfId="17165"/>
    <cellStyle name="Comma 4 3 14 7" xfId="17166"/>
    <cellStyle name="Comma 4 3 14 7 2" xfId="17167"/>
    <cellStyle name="Comma 4 3 14 7 2 2" xfId="17168"/>
    <cellStyle name="Comma 4 3 14 8" xfId="17169"/>
    <cellStyle name="Comma 4 3 14 8 2" xfId="17170"/>
    <cellStyle name="Comma 4 3 14 8 2 2" xfId="17171"/>
    <cellStyle name="Comma 4 3 14 9" xfId="17172"/>
    <cellStyle name="Comma 4 3 14 9 2" xfId="17173"/>
    <cellStyle name="Comma 4 3 14 9 2 2" xfId="17174"/>
    <cellStyle name="Comma 4 3 15" xfId="17175"/>
    <cellStyle name="Comma 4 3 15 10" xfId="17176"/>
    <cellStyle name="Comma 4 3 15 10 2" xfId="17177"/>
    <cellStyle name="Comma 4 3 15 10 2 2" xfId="17178"/>
    <cellStyle name="Comma 4 3 15 11" xfId="17179"/>
    <cellStyle name="Comma 4 3 15 11 2" xfId="17180"/>
    <cellStyle name="Comma 4 3 15 11 2 2" xfId="17181"/>
    <cellStyle name="Comma 4 3 15 12" xfId="17182"/>
    <cellStyle name="Comma 4 3 15 12 2" xfId="17183"/>
    <cellStyle name="Comma 4 3 15 12 2 2" xfId="17184"/>
    <cellStyle name="Comma 4 3 15 13" xfId="17185"/>
    <cellStyle name="Comma 4 3 15 13 2" xfId="17186"/>
    <cellStyle name="Comma 4 3 15 13 2 2" xfId="17187"/>
    <cellStyle name="Comma 4 3 15 14" xfId="17188"/>
    <cellStyle name="Comma 4 3 15 14 2" xfId="17189"/>
    <cellStyle name="Comma 4 3 15 14 2 2" xfId="17190"/>
    <cellStyle name="Comma 4 3 15 15" xfId="17191"/>
    <cellStyle name="Comma 4 3 15 15 2" xfId="17192"/>
    <cellStyle name="Comma 4 3 15 2" xfId="17193"/>
    <cellStyle name="Comma 4 3 15 2 2" xfId="17194"/>
    <cellStyle name="Comma 4 3 15 2 2 2" xfId="17195"/>
    <cellStyle name="Comma 4 3 15 3" xfId="17196"/>
    <cellStyle name="Comma 4 3 15 3 2" xfId="17197"/>
    <cellStyle name="Comma 4 3 15 3 2 2" xfId="17198"/>
    <cellStyle name="Comma 4 3 15 4" xfId="17199"/>
    <cellStyle name="Comma 4 3 15 4 2" xfId="17200"/>
    <cellStyle name="Comma 4 3 15 4 2 2" xfId="17201"/>
    <cellStyle name="Comma 4 3 15 5" xfId="17202"/>
    <cellStyle name="Comma 4 3 15 5 2" xfId="17203"/>
    <cellStyle name="Comma 4 3 15 5 2 2" xfId="17204"/>
    <cellStyle name="Comma 4 3 15 6" xfId="17205"/>
    <cellStyle name="Comma 4 3 15 6 2" xfId="17206"/>
    <cellStyle name="Comma 4 3 15 6 2 2" xfId="17207"/>
    <cellStyle name="Comma 4 3 15 7" xfId="17208"/>
    <cellStyle name="Comma 4 3 15 7 2" xfId="17209"/>
    <cellStyle name="Comma 4 3 15 7 2 2" xfId="17210"/>
    <cellStyle name="Comma 4 3 15 8" xfId="17211"/>
    <cellStyle name="Comma 4 3 15 8 2" xfId="17212"/>
    <cellStyle name="Comma 4 3 15 8 2 2" xfId="17213"/>
    <cellStyle name="Comma 4 3 15 9" xfId="17214"/>
    <cellStyle name="Comma 4 3 15 9 2" xfId="17215"/>
    <cellStyle name="Comma 4 3 15 9 2 2" xfId="17216"/>
    <cellStyle name="Comma 4 3 16" xfId="17217"/>
    <cellStyle name="Comma 4 3 16 10" xfId="17218"/>
    <cellStyle name="Comma 4 3 16 10 2" xfId="17219"/>
    <cellStyle name="Comma 4 3 16 10 2 2" xfId="17220"/>
    <cellStyle name="Comma 4 3 16 11" xfId="17221"/>
    <cellStyle name="Comma 4 3 16 11 2" xfId="17222"/>
    <cellStyle name="Comma 4 3 16 11 2 2" xfId="17223"/>
    <cellStyle name="Comma 4 3 16 12" xfId="17224"/>
    <cellStyle name="Comma 4 3 16 12 2" xfId="17225"/>
    <cellStyle name="Comma 4 3 16 12 2 2" xfId="17226"/>
    <cellStyle name="Comma 4 3 16 13" xfId="17227"/>
    <cellStyle name="Comma 4 3 16 13 2" xfId="17228"/>
    <cellStyle name="Comma 4 3 16 13 2 2" xfId="17229"/>
    <cellStyle name="Comma 4 3 16 14" xfId="17230"/>
    <cellStyle name="Comma 4 3 16 14 2" xfId="17231"/>
    <cellStyle name="Comma 4 3 16 14 2 2" xfId="17232"/>
    <cellStyle name="Comma 4 3 16 15" xfId="17233"/>
    <cellStyle name="Comma 4 3 16 15 2" xfId="17234"/>
    <cellStyle name="Comma 4 3 16 2" xfId="17235"/>
    <cellStyle name="Comma 4 3 16 2 2" xfId="17236"/>
    <cellStyle name="Comma 4 3 16 2 2 2" xfId="17237"/>
    <cellStyle name="Comma 4 3 16 3" xfId="17238"/>
    <cellStyle name="Comma 4 3 16 3 2" xfId="17239"/>
    <cellStyle name="Comma 4 3 16 3 2 2" xfId="17240"/>
    <cellStyle name="Comma 4 3 16 4" xfId="17241"/>
    <cellStyle name="Comma 4 3 16 4 2" xfId="17242"/>
    <cellStyle name="Comma 4 3 16 4 2 2" xfId="17243"/>
    <cellStyle name="Comma 4 3 16 5" xfId="17244"/>
    <cellStyle name="Comma 4 3 16 5 2" xfId="17245"/>
    <cellStyle name="Comma 4 3 16 5 2 2" xfId="17246"/>
    <cellStyle name="Comma 4 3 16 6" xfId="17247"/>
    <cellStyle name="Comma 4 3 16 6 2" xfId="17248"/>
    <cellStyle name="Comma 4 3 16 6 2 2" xfId="17249"/>
    <cellStyle name="Comma 4 3 16 7" xfId="17250"/>
    <cellStyle name="Comma 4 3 16 7 2" xfId="17251"/>
    <cellStyle name="Comma 4 3 16 7 2 2" xfId="17252"/>
    <cellStyle name="Comma 4 3 16 8" xfId="17253"/>
    <cellStyle name="Comma 4 3 16 8 2" xfId="17254"/>
    <cellStyle name="Comma 4 3 16 8 2 2" xfId="17255"/>
    <cellStyle name="Comma 4 3 16 9" xfId="17256"/>
    <cellStyle name="Comma 4 3 16 9 2" xfId="17257"/>
    <cellStyle name="Comma 4 3 16 9 2 2" xfId="17258"/>
    <cellStyle name="Comma 4 3 17" xfId="17259"/>
    <cellStyle name="Comma 4 3 17 10" xfId="17260"/>
    <cellStyle name="Comma 4 3 17 10 2" xfId="17261"/>
    <cellStyle name="Comma 4 3 17 10 2 2" xfId="17262"/>
    <cellStyle name="Comma 4 3 17 11" xfId="17263"/>
    <cellStyle name="Comma 4 3 17 11 2" xfId="17264"/>
    <cellStyle name="Comma 4 3 17 11 2 2" xfId="17265"/>
    <cellStyle name="Comma 4 3 17 12" xfId="17266"/>
    <cellStyle name="Comma 4 3 17 12 2" xfId="17267"/>
    <cellStyle name="Comma 4 3 17 12 2 2" xfId="17268"/>
    <cellStyle name="Comma 4 3 17 13" xfId="17269"/>
    <cellStyle name="Comma 4 3 17 13 2" xfId="17270"/>
    <cellStyle name="Comma 4 3 17 13 2 2" xfId="17271"/>
    <cellStyle name="Comma 4 3 17 14" xfId="17272"/>
    <cellStyle name="Comma 4 3 17 14 2" xfId="17273"/>
    <cellStyle name="Comma 4 3 17 14 2 2" xfId="17274"/>
    <cellStyle name="Comma 4 3 17 15" xfId="17275"/>
    <cellStyle name="Comma 4 3 17 15 2" xfId="17276"/>
    <cellStyle name="Comma 4 3 17 2" xfId="17277"/>
    <cellStyle name="Comma 4 3 17 2 2" xfId="17278"/>
    <cellStyle name="Comma 4 3 17 2 2 2" xfId="17279"/>
    <cellStyle name="Comma 4 3 17 3" xfId="17280"/>
    <cellStyle name="Comma 4 3 17 3 2" xfId="17281"/>
    <cellStyle name="Comma 4 3 17 3 2 2" xfId="17282"/>
    <cellStyle name="Comma 4 3 17 4" xfId="17283"/>
    <cellStyle name="Comma 4 3 17 4 2" xfId="17284"/>
    <cellStyle name="Comma 4 3 17 4 2 2" xfId="17285"/>
    <cellStyle name="Comma 4 3 17 5" xfId="17286"/>
    <cellStyle name="Comma 4 3 17 5 2" xfId="17287"/>
    <cellStyle name="Comma 4 3 17 5 2 2" xfId="17288"/>
    <cellStyle name="Comma 4 3 17 6" xfId="17289"/>
    <cellStyle name="Comma 4 3 17 6 2" xfId="17290"/>
    <cellStyle name="Comma 4 3 17 6 2 2" xfId="17291"/>
    <cellStyle name="Comma 4 3 17 7" xfId="17292"/>
    <cellStyle name="Comma 4 3 17 7 2" xfId="17293"/>
    <cellStyle name="Comma 4 3 17 7 2 2" xfId="17294"/>
    <cellStyle name="Comma 4 3 17 8" xfId="17295"/>
    <cellStyle name="Comma 4 3 17 8 2" xfId="17296"/>
    <cellStyle name="Comma 4 3 17 8 2 2" xfId="17297"/>
    <cellStyle name="Comma 4 3 17 9" xfId="17298"/>
    <cellStyle name="Comma 4 3 17 9 2" xfId="17299"/>
    <cellStyle name="Comma 4 3 17 9 2 2" xfId="17300"/>
    <cellStyle name="Comma 4 3 18" xfId="17301"/>
    <cellStyle name="Comma 4 3 18 10" xfId="17302"/>
    <cellStyle name="Comma 4 3 18 10 2" xfId="17303"/>
    <cellStyle name="Comma 4 3 18 10 2 2" xfId="17304"/>
    <cellStyle name="Comma 4 3 18 11" xfId="17305"/>
    <cellStyle name="Comma 4 3 18 11 2" xfId="17306"/>
    <cellStyle name="Comma 4 3 18 11 2 2" xfId="17307"/>
    <cellStyle name="Comma 4 3 18 12" xfId="17308"/>
    <cellStyle name="Comma 4 3 18 12 2" xfId="17309"/>
    <cellStyle name="Comma 4 3 18 12 2 2" xfId="17310"/>
    <cellStyle name="Comma 4 3 18 13" xfId="17311"/>
    <cellStyle name="Comma 4 3 18 13 2" xfId="17312"/>
    <cellStyle name="Comma 4 3 18 13 2 2" xfId="17313"/>
    <cellStyle name="Comma 4 3 18 14" xfId="17314"/>
    <cellStyle name="Comma 4 3 18 14 2" xfId="17315"/>
    <cellStyle name="Comma 4 3 18 14 2 2" xfId="17316"/>
    <cellStyle name="Comma 4 3 18 15" xfId="17317"/>
    <cellStyle name="Comma 4 3 18 15 2" xfId="17318"/>
    <cellStyle name="Comma 4 3 18 2" xfId="17319"/>
    <cellStyle name="Comma 4 3 18 2 2" xfId="17320"/>
    <cellStyle name="Comma 4 3 18 2 2 2" xfId="17321"/>
    <cellStyle name="Comma 4 3 18 3" xfId="17322"/>
    <cellStyle name="Comma 4 3 18 3 2" xfId="17323"/>
    <cellStyle name="Comma 4 3 18 3 2 2" xfId="17324"/>
    <cellStyle name="Comma 4 3 18 4" xfId="17325"/>
    <cellStyle name="Comma 4 3 18 4 2" xfId="17326"/>
    <cellStyle name="Comma 4 3 18 4 2 2" xfId="17327"/>
    <cellStyle name="Comma 4 3 18 5" xfId="17328"/>
    <cellStyle name="Comma 4 3 18 5 2" xfId="17329"/>
    <cellStyle name="Comma 4 3 18 5 2 2" xfId="17330"/>
    <cellStyle name="Comma 4 3 18 6" xfId="17331"/>
    <cellStyle name="Comma 4 3 18 6 2" xfId="17332"/>
    <cellStyle name="Comma 4 3 18 6 2 2" xfId="17333"/>
    <cellStyle name="Comma 4 3 18 7" xfId="17334"/>
    <cellStyle name="Comma 4 3 18 7 2" xfId="17335"/>
    <cellStyle name="Comma 4 3 18 7 2 2" xfId="17336"/>
    <cellStyle name="Comma 4 3 18 8" xfId="17337"/>
    <cellStyle name="Comma 4 3 18 8 2" xfId="17338"/>
    <cellStyle name="Comma 4 3 18 8 2 2" xfId="17339"/>
    <cellStyle name="Comma 4 3 18 9" xfId="17340"/>
    <cellStyle name="Comma 4 3 18 9 2" xfId="17341"/>
    <cellStyle name="Comma 4 3 18 9 2 2" xfId="17342"/>
    <cellStyle name="Comma 4 3 19" xfId="17343"/>
    <cellStyle name="Comma 4 3 19 10" xfId="17344"/>
    <cellStyle name="Comma 4 3 19 10 2" xfId="17345"/>
    <cellStyle name="Comma 4 3 19 10 2 2" xfId="17346"/>
    <cellStyle name="Comma 4 3 19 11" xfId="17347"/>
    <cellStyle name="Comma 4 3 19 11 2" xfId="17348"/>
    <cellStyle name="Comma 4 3 19 11 2 2" xfId="17349"/>
    <cellStyle name="Comma 4 3 19 12" xfId="17350"/>
    <cellStyle name="Comma 4 3 19 12 2" xfId="17351"/>
    <cellStyle name="Comma 4 3 19 12 2 2" xfId="17352"/>
    <cellStyle name="Comma 4 3 19 13" xfId="17353"/>
    <cellStyle name="Comma 4 3 19 13 2" xfId="17354"/>
    <cellStyle name="Comma 4 3 19 13 2 2" xfId="17355"/>
    <cellStyle name="Comma 4 3 19 14" xfId="17356"/>
    <cellStyle name="Comma 4 3 19 14 2" xfId="17357"/>
    <cellStyle name="Comma 4 3 19 14 2 2" xfId="17358"/>
    <cellStyle name="Comma 4 3 19 15" xfId="17359"/>
    <cellStyle name="Comma 4 3 19 15 2" xfId="17360"/>
    <cellStyle name="Comma 4 3 19 2" xfId="17361"/>
    <cellStyle name="Comma 4 3 19 2 2" xfId="17362"/>
    <cellStyle name="Comma 4 3 19 2 2 2" xfId="17363"/>
    <cellStyle name="Comma 4 3 19 3" xfId="17364"/>
    <cellStyle name="Comma 4 3 19 3 2" xfId="17365"/>
    <cellStyle name="Comma 4 3 19 3 2 2" xfId="17366"/>
    <cellStyle name="Comma 4 3 19 4" xfId="17367"/>
    <cellStyle name="Comma 4 3 19 4 2" xfId="17368"/>
    <cellStyle name="Comma 4 3 19 4 2 2" xfId="17369"/>
    <cellStyle name="Comma 4 3 19 5" xfId="17370"/>
    <cellStyle name="Comma 4 3 19 5 2" xfId="17371"/>
    <cellStyle name="Comma 4 3 19 5 2 2" xfId="17372"/>
    <cellStyle name="Comma 4 3 19 6" xfId="17373"/>
    <cellStyle name="Comma 4 3 19 6 2" xfId="17374"/>
    <cellStyle name="Comma 4 3 19 6 2 2" xfId="17375"/>
    <cellStyle name="Comma 4 3 19 7" xfId="17376"/>
    <cellStyle name="Comma 4 3 19 7 2" xfId="17377"/>
    <cellStyle name="Comma 4 3 19 7 2 2" xfId="17378"/>
    <cellStyle name="Comma 4 3 19 8" xfId="17379"/>
    <cellStyle name="Comma 4 3 19 8 2" xfId="17380"/>
    <cellStyle name="Comma 4 3 19 8 2 2" xfId="17381"/>
    <cellStyle name="Comma 4 3 19 9" xfId="17382"/>
    <cellStyle name="Comma 4 3 19 9 2" xfId="17383"/>
    <cellStyle name="Comma 4 3 19 9 2 2" xfId="17384"/>
    <cellStyle name="Comma 4 3 2" xfId="17385"/>
    <cellStyle name="Comma 4 3 2 10" xfId="17386"/>
    <cellStyle name="Comma 4 3 2 10 2" xfId="17387"/>
    <cellStyle name="Comma 4 3 2 10 2 2" xfId="17388"/>
    <cellStyle name="Comma 4 3 2 11" xfId="17389"/>
    <cellStyle name="Comma 4 3 2 11 2" xfId="17390"/>
    <cellStyle name="Comma 4 3 2 11 2 2" xfId="17391"/>
    <cellStyle name="Comma 4 3 2 12" xfId="17392"/>
    <cellStyle name="Comma 4 3 2 12 2" xfId="17393"/>
    <cellStyle name="Comma 4 3 2 12 2 2" xfId="17394"/>
    <cellStyle name="Comma 4 3 2 13" xfId="17395"/>
    <cellStyle name="Comma 4 3 2 13 2" xfId="17396"/>
    <cellStyle name="Comma 4 3 2 13 2 2" xfId="17397"/>
    <cellStyle name="Comma 4 3 2 14" xfId="17398"/>
    <cellStyle name="Comma 4 3 2 14 2" xfId="17399"/>
    <cellStyle name="Comma 4 3 2 14 2 2" xfId="17400"/>
    <cellStyle name="Comma 4 3 2 15" xfId="17401"/>
    <cellStyle name="Comma 4 3 2 15 2" xfId="17402"/>
    <cellStyle name="Comma 4 3 2 2" xfId="17403"/>
    <cellStyle name="Comma 4 3 2 2 2" xfId="17404"/>
    <cellStyle name="Comma 4 3 2 2 2 2" xfId="17405"/>
    <cellStyle name="Comma 4 3 2 3" xfId="17406"/>
    <cellStyle name="Comma 4 3 2 3 2" xfId="17407"/>
    <cellStyle name="Comma 4 3 2 3 2 2" xfId="17408"/>
    <cellStyle name="Comma 4 3 2 4" xfId="17409"/>
    <cellStyle name="Comma 4 3 2 4 2" xfId="17410"/>
    <cellStyle name="Comma 4 3 2 4 2 2" xfId="17411"/>
    <cellStyle name="Comma 4 3 2 5" xfId="17412"/>
    <cellStyle name="Comma 4 3 2 5 2" xfId="17413"/>
    <cellStyle name="Comma 4 3 2 5 2 2" xfId="17414"/>
    <cellStyle name="Comma 4 3 2 6" xfId="17415"/>
    <cellStyle name="Comma 4 3 2 6 2" xfId="17416"/>
    <cellStyle name="Comma 4 3 2 6 2 2" xfId="17417"/>
    <cellStyle name="Comma 4 3 2 7" xfId="17418"/>
    <cellStyle name="Comma 4 3 2 7 2" xfId="17419"/>
    <cellStyle name="Comma 4 3 2 7 2 2" xfId="17420"/>
    <cellStyle name="Comma 4 3 2 8" xfId="17421"/>
    <cellStyle name="Comma 4 3 2 8 2" xfId="17422"/>
    <cellStyle name="Comma 4 3 2 8 2 2" xfId="17423"/>
    <cellStyle name="Comma 4 3 2 9" xfId="17424"/>
    <cellStyle name="Comma 4 3 2 9 2" xfId="17425"/>
    <cellStyle name="Comma 4 3 2 9 2 2" xfId="17426"/>
    <cellStyle name="Comma 4 3 20" xfId="17427"/>
    <cellStyle name="Comma 4 3 20 10" xfId="17428"/>
    <cellStyle name="Comma 4 3 20 10 2" xfId="17429"/>
    <cellStyle name="Comma 4 3 20 10 2 2" xfId="17430"/>
    <cellStyle name="Comma 4 3 20 11" xfId="17431"/>
    <cellStyle name="Comma 4 3 20 11 2" xfId="17432"/>
    <cellStyle name="Comma 4 3 20 11 2 2" xfId="17433"/>
    <cellStyle name="Comma 4 3 20 12" xfId="17434"/>
    <cellStyle name="Comma 4 3 20 12 2" xfId="17435"/>
    <cellStyle name="Comma 4 3 20 12 2 2" xfId="17436"/>
    <cellStyle name="Comma 4 3 20 13" xfId="17437"/>
    <cellStyle name="Comma 4 3 20 13 2" xfId="17438"/>
    <cellStyle name="Comma 4 3 20 13 2 2" xfId="17439"/>
    <cellStyle name="Comma 4 3 20 14" xfId="17440"/>
    <cellStyle name="Comma 4 3 20 14 2" xfId="17441"/>
    <cellStyle name="Comma 4 3 20 14 2 2" xfId="17442"/>
    <cellStyle name="Comma 4 3 20 15" xfId="17443"/>
    <cellStyle name="Comma 4 3 20 15 2" xfId="17444"/>
    <cellStyle name="Comma 4 3 20 2" xfId="17445"/>
    <cellStyle name="Comma 4 3 20 2 2" xfId="17446"/>
    <cellStyle name="Comma 4 3 20 2 2 2" xfId="17447"/>
    <cellStyle name="Comma 4 3 20 3" xfId="17448"/>
    <cellStyle name="Comma 4 3 20 3 2" xfId="17449"/>
    <cellStyle name="Comma 4 3 20 3 2 2" xfId="17450"/>
    <cellStyle name="Comma 4 3 20 4" xfId="17451"/>
    <cellStyle name="Comma 4 3 20 4 2" xfId="17452"/>
    <cellStyle name="Comma 4 3 20 4 2 2" xfId="17453"/>
    <cellStyle name="Comma 4 3 20 5" xfId="17454"/>
    <cellStyle name="Comma 4 3 20 5 2" xfId="17455"/>
    <cellStyle name="Comma 4 3 20 5 2 2" xfId="17456"/>
    <cellStyle name="Comma 4 3 20 6" xfId="17457"/>
    <cellStyle name="Comma 4 3 20 6 2" xfId="17458"/>
    <cellStyle name="Comma 4 3 20 6 2 2" xfId="17459"/>
    <cellStyle name="Comma 4 3 20 7" xfId="17460"/>
    <cellStyle name="Comma 4 3 20 7 2" xfId="17461"/>
    <cellStyle name="Comma 4 3 20 7 2 2" xfId="17462"/>
    <cellStyle name="Comma 4 3 20 8" xfId="17463"/>
    <cellStyle name="Comma 4 3 20 8 2" xfId="17464"/>
    <cellStyle name="Comma 4 3 20 8 2 2" xfId="17465"/>
    <cellStyle name="Comma 4 3 20 9" xfId="17466"/>
    <cellStyle name="Comma 4 3 20 9 2" xfId="17467"/>
    <cellStyle name="Comma 4 3 20 9 2 2" xfId="17468"/>
    <cellStyle name="Comma 4 3 21" xfId="17469"/>
    <cellStyle name="Comma 4 3 21 10" xfId="17470"/>
    <cellStyle name="Comma 4 3 21 10 2" xfId="17471"/>
    <cellStyle name="Comma 4 3 21 10 2 2" xfId="17472"/>
    <cellStyle name="Comma 4 3 21 11" xfId="17473"/>
    <cellStyle name="Comma 4 3 21 11 2" xfId="17474"/>
    <cellStyle name="Comma 4 3 21 11 2 2" xfId="17475"/>
    <cellStyle name="Comma 4 3 21 12" xfId="17476"/>
    <cellStyle name="Comma 4 3 21 12 2" xfId="17477"/>
    <cellStyle name="Comma 4 3 21 12 2 2" xfId="17478"/>
    <cellStyle name="Comma 4 3 21 13" xfId="17479"/>
    <cellStyle name="Comma 4 3 21 13 2" xfId="17480"/>
    <cellStyle name="Comma 4 3 21 13 2 2" xfId="17481"/>
    <cellStyle name="Comma 4 3 21 14" xfId="17482"/>
    <cellStyle name="Comma 4 3 21 14 2" xfId="17483"/>
    <cellStyle name="Comma 4 3 21 14 2 2" xfId="17484"/>
    <cellStyle name="Comma 4 3 21 15" xfId="17485"/>
    <cellStyle name="Comma 4 3 21 15 2" xfId="17486"/>
    <cellStyle name="Comma 4 3 21 2" xfId="17487"/>
    <cellStyle name="Comma 4 3 21 2 2" xfId="17488"/>
    <cellStyle name="Comma 4 3 21 2 2 2" xfId="17489"/>
    <cellStyle name="Comma 4 3 21 3" xfId="17490"/>
    <cellStyle name="Comma 4 3 21 3 2" xfId="17491"/>
    <cellStyle name="Comma 4 3 21 3 2 2" xfId="17492"/>
    <cellStyle name="Comma 4 3 21 4" xfId="17493"/>
    <cellStyle name="Comma 4 3 21 4 2" xfId="17494"/>
    <cellStyle name="Comma 4 3 21 4 2 2" xfId="17495"/>
    <cellStyle name="Comma 4 3 21 5" xfId="17496"/>
    <cellStyle name="Comma 4 3 21 5 2" xfId="17497"/>
    <cellStyle name="Comma 4 3 21 5 2 2" xfId="17498"/>
    <cellStyle name="Comma 4 3 21 6" xfId="17499"/>
    <cellStyle name="Comma 4 3 21 6 2" xfId="17500"/>
    <cellStyle name="Comma 4 3 21 6 2 2" xfId="17501"/>
    <cellStyle name="Comma 4 3 21 7" xfId="17502"/>
    <cellStyle name="Comma 4 3 21 7 2" xfId="17503"/>
    <cellStyle name="Comma 4 3 21 7 2 2" xfId="17504"/>
    <cellStyle name="Comma 4 3 21 8" xfId="17505"/>
    <cellStyle name="Comma 4 3 21 8 2" xfId="17506"/>
    <cellStyle name="Comma 4 3 21 8 2 2" xfId="17507"/>
    <cellStyle name="Comma 4 3 21 9" xfId="17508"/>
    <cellStyle name="Comma 4 3 21 9 2" xfId="17509"/>
    <cellStyle name="Comma 4 3 21 9 2 2" xfId="17510"/>
    <cellStyle name="Comma 4 3 22" xfId="17511"/>
    <cellStyle name="Comma 4 3 22 10" xfId="17512"/>
    <cellStyle name="Comma 4 3 22 10 2" xfId="17513"/>
    <cellStyle name="Comma 4 3 22 10 2 2" xfId="17514"/>
    <cellStyle name="Comma 4 3 22 11" xfId="17515"/>
    <cellStyle name="Comma 4 3 22 11 2" xfId="17516"/>
    <cellStyle name="Comma 4 3 22 11 2 2" xfId="17517"/>
    <cellStyle name="Comma 4 3 22 12" xfId="17518"/>
    <cellStyle name="Comma 4 3 22 12 2" xfId="17519"/>
    <cellStyle name="Comma 4 3 22 12 2 2" xfId="17520"/>
    <cellStyle name="Comma 4 3 22 13" xfId="17521"/>
    <cellStyle name="Comma 4 3 22 13 2" xfId="17522"/>
    <cellStyle name="Comma 4 3 22 13 2 2" xfId="17523"/>
    <cellStyle name="Comma 4 3 22 14" xfId="17524"/>
    <cellStyle name="Comma 4 3 22 14 2" xfId="17525"/>
    <cellStyle name="Comma 4 3 22 14 2 2" xfId="17526"/>
    <cellStyle name="Comma 4 3 22 15" xfId="17527"/>
    <cellStyle name="Comma 4 3 22 15 2" xfId="17528"/>
    <cellStyle name="Comma 4 3 22 2" xfId="17529"/>
    <cellStyle name="Comma 4 3 22 2 2" xfId="17530"/>
    <cellStyle name="Comma 4 3 22 2 2 2" xfId="17531"/>
    <cellStyle name="Comma 4 3 22 3" xfId="17532"/>
    <cellStyle name="Comma 4 3 22 3 2" xfId="17533"/>
    <cellStyle name="Comma 4 3 22 3 2 2" xfId="17534"/>
    <cellStyle name="Comma 4 3 22 4" xfId="17535"/>
    <cellStyle name="Comma 4 3 22 4 2" xfId="17536"/>
    <cellStyle name="Comma 4 3 22 4 2 2" xfId="17537"/>
    <cellStyle name="Comma 4 3 22 5" xfId="17538"/>
    <cellStyle name="Comma 4 3 22 5 2" xfId="17539"/>
    <cellStyle name="Comma 4 3 22 5 2 2" xfId="17540"/>
    <cellStyle name="Comma 4 3 22 6" xfId="17541"/>
    <cellStyle name="Comma 4 3 22 6 2" xfId="17542"/>
    <cellStyle name="Comma 4 3 22 6 2 2" xfId="17543"/>
    <cellStyle name="Comma 4 3 22 7" xfId="17544"/>
    <cellStyle name="Comma 4 3 22 7 2" xfId="17545"/>
    <cellStyle name="Comma 4 3 22 7 2 2" xfId="17546"/>
    <cellStyle name="Comma 4 3 22 8" xfId="17547"/>
    <cellStyle name="Comma 4 3 22 8 2" xfId="17548"/>
    <cellStyle name="Comma 4 3 22 8 2 2" xfId="17549"/>
    <cellStyle name="Comma 4 3 22 9" xfId="17550"/>
    <cellStyle name="Comma 4 3 22 9 2" xfId="17551"/>
    <cellStyle name="Comma 4 3 22 9 2 2" xfId="17552"/>
    <cellStyle name="Comma 4 3 23" xfId="17553"/>
    <cellStyle name="Comma 4 3 23 10" xfId="17554"/>
    <cellStyle name="Comma 4 3 23 10 2" xfId="17555"/>
    <cellStyle name="Comma 4 3 23 10 2 2" xfId="17556"/>
    <cellStyle name="Comma 4 3 23 11" xfId="17557"/>
    <cellStyle name="Comma 4 3 23 11 2" xfId="17558"/>
    <cellStyle name="Comma 4 3 23 11 2 2" xfId="17559"/>
    <cellStyle name="Comma 4 3 23 12" xfId="17560"/>
    <cellStyle name="Comma 4 3 23 12 2" xfId="17561"/>
    <cellStyle name="Comma 4 3 23 12 2 2" xfId="17562"/>
    <cellStyle name="Comma 4 3 23 13" xfId="17563"/>
    <cellStyle name="Comma 4 3 23 13 2" xfId="17564"/>
    <cellStyle name="Comma 4 3 23 13 2 2" xfId="17565"/>
    <cellStyle name="Comma 4 3 23 14" xfId="17566"/>
    <cellStyle name="Comma 4 3 23 14 2" xfId="17567"/>
    <cellStyle name="Comma 4 3 23 14 2 2" xfId="17568"/>
    <cellStyle name="Comma 4 3 23 15" xfId="17569"/>
    <cellStyle name="Comma 4 3 23 15 2" xfId="17570"/>
    <cellStyle name="Comma 4 3 23 2" xfId="17571"/>
    <cellStyle name="Comma 4 3 23 2 2" xfId="17572"/>
    <cellStyle name="Comma 4 3 23 2 2 2" xfId="17573"/>
    <cellStyle name="Comma 4 3 23 3" xfId="17574"/>
    <cellStyle name="Comma 4 3 23 3 2" xfId="17575"/>
    <cellStyle name="Comma 4 3 23 3 2 2" xfId="17576"/>
    <cellStyle name="Comma 4 3 23 4" xfId="17577"/>
    <cellStyle name="Comma 4 3 23 4 2" xfId="17578"/>
    <cellStyle name="Comma 4 3 23 4 2 2" xfId="17579"/>
    <cellStyle name="Comma 4 3 23 5" xfId="17580"/>
    <cellStyle name="Comma 4 3 23 5 2" xfId="17581"/>
    <cellStyle name="Comma 4 3 23 5 2 2" xfId="17582"/>
    <cellStyle name="Comma 4 3 23 6" xfId="17583"/>
    <cellStyle name="Comma 4 3 23 6 2" xfId="17584"/>
    <cellStyle name="Comma 4 3 23 6 2 2" xfId="17585"/>
    <cellStyle name="Comma 4 3 23 7" xfId="17586"/>
    <cellStyle name="Comma 4 3 23 7 2" xfId="17587"/>
    <cellStyle name="Comma 4 3 23 7 2 2" xfId="17588"/>
    <cellStyle name="Comma 4 3 23 8" xfId="17589"/>
    <cellStyle name="Comma 4 3 23 8 2" xfId="17590"/>
    <cellStyle name="Comma 4 3 23 8 2 2" xfId="17591"/>
    <cellStyle name="Comma 4 3 23 9" xfId="17592"/>
    <cellStyle name="Comma 4 3 23 9 2" xfId="17593"/>
    <cellStyle name="Comma 4 3 23 9 2 2" xfId="17594"/>
    <cellStyle name="Comma 4 3 24" xfId="17595"/>
    <cellStyle name="Comma 4 3 24 2" xfId="17596"/>
    <cellStyle name="Comma 4 3 24 2 2" xfId="17597"/>
    <cellStyle name="Comma 4 3 25" xfId="17598"/>
    <cellStyle name="Comma 4 3 25 2" xfId="17599"/>
    <cellStyle name="Comma 4 3 25 2 2" xfId="17600"/>
    <cellStyle name="Comma 4 3 26" xfId="17601"/>
    <cellStyle name="Comma 4 3 26 2" xfId="17602"/>
    <cellStyle name="Comma 4 3 26 2 2" xfId="17603"/>
    <cellStyle name="Comma 4 3 27" xfId="17604"/>
    <cellStyle name="Comma 4 3 27 2" xfId="17605"/>
    <cellStyle name="Comma 4 3 27 2 2" xfId="17606"/>
    <cellStyle name="Comma 4 3 28" xfId="17607"/>
    <cellStyle name="Comma 4 3 28 2" xfId="17608"/>
    <cellStyle name="Comma 4 3 28 2 2" xfId="17609"/>
    <cellStyle name="Comma 4 3 29" xfId="17610"/>
    <cellStyle name="Comma 4 3 29 2" xfId="17611"/>
    <cellStyle name="Comma 4 3 29 2 2" xfId="17612"/>
    <cellStyle name="Comma 4 3 3" xfId="17613"/>
    <cellStyle name="Comma 4 3 3 10" xfId="17614"/>
    <cellStyle name="Comma 4 3 3 10 2" xfId="17615"/>
    <cellStyle name="Comma 4 3 3 10 2 2" xfId="17616"/>
    <cellStyle name="Comma 4 3 3 11" xfId="17617"/>
    <cellStyle name="Comma 4 3 3 11 2" xfId="17618"/>
    <cellStyle name="Comma 4 3 3 11 2 2" xfId="17619"/>
    <cellStyle name="Comma 4 3 3 12" xfId="17620"/>
    <cellStyle name="Comma 4 3 3 12 2" xfId="17621"/>
    <cellStyle name="Comma 4 3 3 12 2 2" xfId="17622"/>
    <cellStyle name="Comma 4 3 3 13" xfId="17623"/>
    <cellStyle name="Comma 4 3 3 13 2" xfId="17624"/>
    <cellStyle name="Comma 4 3 3 13 2 2" xfId="17625"/>
    <cellStyle name="Comma 4 3 3 14" xfId="17626"/>
    <cellStyle name="Comma 4 3 3 14 2" xfId="17627"/>
    <cellStyle name="Comma 4 3 3 14 2 2" xfId="17628"/>
    <cellStyle name="Comma 4 3 3 15" xfId="17629"/>
    <cellStyle name="Comma 4 3 3 15 2" xfId="17630"/>
    <cellStyle name="Comma 4 3 3 2" xfId="17631"/>
    <cellStyle name="Comma 4 3 3 2 2" xfId="17632"/>
    <cellStyle name="Comma 4 3 3 2 2 2" xfId="17633"/>
    <cellStyle name="Comma 4 3 3 3" xfId="17634"/>
    <cellStyle name="Comma 4 3 3 3 2" xfId="17635"/>
    <cellStyle name="Comma 4 3 3 3 2 2" xfId="17636"/>
    <cellStyle name="Comma 4 3 3 4" xfId="17637"/>
    <cellStyle name="Comma 4 3 3 4 2" xfId="17638"/>
    <cellStyle name="Comma 4 3 3 4 2 2" xfId="17639"/>
    <cellStyle name="Comma 4 3 3 5" xfId="17640"/>
    <cellStyle name="Comma 4 3 3 5 2" xfId="17641"/>
    <cellStyle name="Comma 4 3 3 5 2 2" xfId="17642"/>
    <cellStyle name="Comma 4 3 3 6" xfId="17643"/>
    <cellStyle name="Comma 4 3 3 6 2" xfId="17644"/>
    <cellStyle name="Comma 4 3 3 6 2 2" xfId="17645"/>
    <cellStyle name="Comma 4 3 3 7" xfId="17646"/>
    <cellStyle name="Comma 4 3 3 7 2" xfId="17647"/>
    <cellStyle name="Comma 4 3 3 7 2 2" xfId="17648"/>
    <cellStyle name="Comma 4 3 3 8" xfId="17649"/>
    <cellStyle name="Comma 4 3 3 8 2" xfId="17650"/>
    <cellStyle name="Comma 4 3 3 8 2 2" xfId="17651"/>
    <cellStyle name="Comma 4 3 3 9" xfId="17652"/>
    <cellStyle name="Comma 4 3 3 9 2" xfId="17653"/>
    <cellStyle name="Comma 4 3 3 9 2 2" xfId="17654"/>
    <cellStyle name="Comma 4 3 30" xfId="17655"/>
    <cellStyle name="Comma 4 3 30 2" xfId="17656"/>
    <cellStyle name="Comma 4 3 30 2 2" xfId="17657"/>
    <cellStyle name="Comma 4 3 31" xfId="17658"/>
    <cellStyle name="Comma 4 3 31 2" xfId="17659"/>
    <cellStyle name="Comma 4 3 31 2 2" xfId="17660"/>
    <cellStyle name="Comma 4 3 32" xfId="17661"/>
    <cellStyle name="Comma 4 3 32 2" xfId="17662"/>
    <cellStyle name="Comma 4 3 32 2 2" xfId="17663"/>
    <cellStyle name="Comma 4 3 33" xfId="17664"/>
    <cellStyle name="Comma 4 3 33 2" xfId="17665"/>
    <cellStyle name="Comma 4 3 33 2 2" xfId="17666"/>
    <cellStyle name="Comma 4 3 34" xfId="17667"/>
    <cellStyle name="Comma 4 3 34 2" xfId="17668"/>
    <cellStyle name="Comma 4 3 34 2 2" xfId="17669"/>
    <cellStyle name="Comma 4 3 35" xfId="17670"/>
    <cellStyle name="Comma 4 3 35 2" xfId="17671"/>
    <cellStyle name="Comma 4 3 35 2 2" xfId="17672"/>
    <cellStyle name="Comma 4 3 36" xfId="17673"/>
    <cellStyle name="Comma 4 3 36 2" xfId="17674"/>
    <cellStyle name="Comma 4 3 36 2 2" xfId="17675"/>
    <cellStyle name="Comma 4 3 37" xfId="17676"/>
    <cellStyle name="Comma 4 3 37 2" xfId="17677"/>
    <cellStyle name="Comma 4 3 4" xfId="17678"/>
    <cellStyle name="Comma 4 3 4 10" xfId="17679"/>
    <cellStyle name="Comma 4 3 4 10 2" xfId="17680"/>
    <cellStyle name="Comma 4 3 4 10 2 2" xfId="17681"/>
    <cellStyle name="Comma 4 3 4 11" xfId="17682"/>
    <cellStyle name="Comma 4 3 4 11 2" xfId="17683"/>
    <cellStyle name="Comma 4 3 4 11 2 2" xfId="17684"/>
    <cellStyle name="Comma 4 3 4 12" xfId="17685"/>
    <cellStyle name="Comma 4 3 4 12 2" xfId="17686"/>
    <cellStyle name="Comma 4 3 4 12 2 2" xfId="17687"/>
    <cellStyle name="Comma 4 3 4 13" xfId="17688"/>
    <cellStyle name="Comma 4 3 4 13 2" xfId="17689"/>
    <cellStyle name="Comma 4 3 4 13 2 2" xfId="17690"/>
    <cellStyle name="Comma 4 3 4 14" xfId="17691"/>
    <cellStyle name="Comma 4 3 4 14 2" xfId="17692"/>
    <cellStyle name="Comma 4 3 4 14 2 2" xfId="17693"/>
    <cellStyle name="Comma 4 3 4 15" xfId="17694"/>
    <cellStyle name="Comma 4 3 4 15 2" xfId="17695"/>
    <cellStyle name="Comma 4 3 4 2" xfId="17696"/>
    <cellStyle name="Comma 4 3 4 2 2" xfId="17697"/>
    <cellStyle name="Comma 4 3 4 2 2 2" xfId="17698"/>
    <cellStyle name="Comma 4 3 4 3" xfId="17699"/>
    <cellStyle name="Comma 4 3 4 3 2" xfId="17700"/>
    <cellStyle name="Comma 4 3 4 3 2 2" xfId="17701"/>
    <cellStyle name="Comma 4 3 4 4" xfId="17702"/>
    <cellStyle name="Comma 4 3 4 4 2" xfId="17703"/>
    <cellStyle name="Comma 4 3 4 4 2 2" xfId="17704"/>
    <cellStyle name="Comma 4 3 4 5" xfId="17705"/>
    <cellStyle name="Comma 4 3 4 5 2" xfId="17706"/>
    <cellStyle name="Comma 4 3 4 5 2 2" xfId="17707"/>
    <cellStyle name="Comma 4 3 4 6" xfId="17708"/>
    <cellStyle name="Comma 4 3 4 6 2" xfId="17709"/>
    <cellStyle name="Comma 4 3 4 6 2 2" xfId="17710"/>
    <cellStyle name="Comma 4 3 4 7" xfId="17711"/>
    <cellStyle name="Comma 4 3 4 7 2" xfId="17712"/>
    <cellStyle name="Comma 4 3 4 7 2 2" xfId="17713"/>
    <cellStyle name="Comma 4 3 4 8" xfId="17714"/>
    <cellStyle name="Comma 4 3 4 8 2" xfId="17715"/>
    <cellStyle name="Comma 4 3 4 8 2 2" xfId="17716"/>
    <cellStyle name="Comma 4 3 4 9" xfId="17717"/>
    <cellStyle name="Comma 4 3 4 9 2" xfId="17718"/>
    <cellStyle name="Comma 4 3 4 9 2 2" xfId="17719"/>
    <cellStyle name="Comma 4 3 5" xfId="17720"/>
    <cellStyle name="Comma 4 3 5 10" xfId="17721"/>
    <cellStyle name="Comma 4 3 5 10 2" xfId="17722"/>
    <cellStyle name="Comma 4 3 5 10 2 2" xfId="17723"/>
    <cellStyle name="Comma 4 3 5 11" xfId="17724"/>
    <cellStyle name="Comma 4 3 5 11 2" xfId="17725"/>
    <cellStyle name="Comma 4 3 5 11 2 2" xfId="17726"/>
    <cellStyle name="Comma 4 3 5 12" xfId="17727"/>
    <cellStyle name="Comma 4 3 5 12 2" xfId="17728"/>
    <cellStyle name="Comma 4 3 5 12 2 2" xfId="17729"/>
    <cellStyle name="Comma 4 3 5 13" xfId="17730"/>
    <cellStyle name="Comma 4 3 5 13 2" xfId="17731"/>
    <cellStyle name="Comma 4 3 5 13 2 2" xfId="17732"/>
    <cellStyle name="Comma 4 3 5 14" xfId="17733"/>
    <cellStyle name="Comma 4 3 5 14 2" xfId="17734"/>
    <cellStyle name="Comma 4 3 5 14 2 2" xfId="17735"/>
    <cellStyle name="Comma 4 3 5 15" xfId="17736"/>
    <cellStyle name="Comma 4 3 5 15 2" xfId="17737"/>
    <cellStyle name="Comma 4 3 5 2" xfId="17738"/>
    <cellStyle name="Comma 4 3 5 2 2" xfId="17739"/>
    <cellStyle name="Comma 4 3 5 2 2 2" xfId="17740"/>
    <cellStyle name="Comma 4 3 5 3" xfId="17741"/>
    <cellStyle name="Comma 4 3 5 3 2" xfId="17742"/>
    <cellStyle name="Comma 4 3 5 3 2 2" xfId="17743"/>
    <cellStyle name="Comma 4 3 5 4" xfId="17744"/>
    <cellStyle name="Comma 4 3 5 4 2" xfId="17745"/>
    <cellStyle name="Comma 4 3 5 4 2 2" xfId="17746"/>
    <cellStyle name="Comma 4 3 5 5" xfId="17747"/>
    <cellStyle name="Comma 4 3 5 5 2" xfId="17748"/>
    <cellStyle name="Comma 4 3 5 5 2 2" xfId="17749"/>
    <cellStyle name="Comma 4 3 5 6" xfId="17750"/>
    <cellStyle name="Comma 4 3 5 6 2" xfId="17751"/>
    <cellStyle name="Comma 4 3 5 6 2 2" xfId="17752"/>
    <cellStyle name="Comma 4 3 5 7" xfId="17753"/>
    <cellStyle name="Comma 4 3 5 7 2" xfId="17754"/>
    <cellStyle name="Comma 4 3 5 7 2 2" xfId="17755"/>
    <cellStyle name="Comma 4 3 5 8" xfId="17756"/>
    <cellStyle name="Comma 4 3 5 8 2" xfId="17757"/>
    <cellStyle name="Comma 4 3 5 8 2 2" xfId="17758"/>
    <cellStyle name="Comma 4 3 5 9" xfId="17759"/>
    <cellStyle name="Comma 4 3 5 9 2" xfId="17760"/>
    <cellStyle name="Comma 4 3 5 9 2 2" xfId="17761"/>
    <cellStyle name="Comma 4 3 6" xfId="17762"/>
    <cellStyle name="Comma 4 3 6 10" xfId="17763"/>
    <cellStyle name="Comma 4 3 6 10 2" xfId="17764"/>
    <cellStyle name="Comma 4 3 6 10 2 2" xfId="17765"/>
    <cellStyle name="Comma 4 3 6 11" xfId="17766"/>
    <cellStyle name="Comma 4 3 6 11 2" xfId="17767"/>
    <cellStyle name="Comma 4 3 6 11 2 2" xfId="17768"/>
    <cellStyle name="Comma 4 3 6 12" xfId="17769"/>
    <cellStyle name="Comma 4 3 6 12 2" xfId="17770"/>
    <cellStyle name="Comma 4 3 6 12 2 2" xfId="17771"/>
    <cellStyle name="Comma 4 3 6 13" xfId="17772"/>
    <cellStyle name="Comma 4 3 6 13 2" xfId="17773"/>
    <cellStyle name="Comma 4 3 6 13 2 2" xfId="17774"/>
    <cellStyle name="Comma 4 3 6 14" xfId="17775"/>
    <cellStyle name="Comma 4 3 6 14 2" xfId="17776"/>
    <cellStyle name="Comma 4 3 6 14 2 2" xfId="17777"/>
    <cellStyle name="Comma 4 3 6 15" xfId="17778"/>
    <cellStyle name="Comma 4 3 6 15 2" xfId="17779"/>
    <cellStyle name="Comma 4 3 6 2" xfId="17780"/>
    <cellStyle name="Comma 4 3 6 2 2" xfId="17781"/>
    <cellStyle name="Comma 4 3 6 2 2 2" xfId="17782"/>
    <cellStyle name="Comma 4 3 6 3" xfId="17783"/>
    <cellStyle name="Comma 4 3 6 3 2" xfId="17784"/>
    <cellStyle name="Comma 4 3 6 3 2 2" xfId="17785"/>
    <cellStyle name="Comma 4 3 6 4" xfId="17786"/>
    <cellStyle name="Comma 4 3 6 4 2" xfId="17787"/>
    <cellStyle name="Comma 4 3 6 4 2 2" xfId="17788"/>
    <cellStyle name="Comma 4 3 6 5" xfId="17789"/>
    <cellStyle name="Comma 4 3 6 5 2" xfId="17790"/>
    <cellStyle name="Comma 4 3 6 5 2 2" xfId="17791"/>
    <cellStyle name="Comma 4 3 6 6" xfId="17792"/>
    <cellStyle name="Comma 4 3 6 6 2" xfId="17793"/>
    <cellStyle name="Comma 4 3 6 6 2 2" xfId="17794"/>
    <cellStyle name="Comma 4 3 6 7" xfId="17795"/>
    <cellStyle name="Comma 4 3 6 7 2" xfId="17796"/>
    <cellStyle name="Comma 4 3 6 7 2 2" xfId="17797"/>
    <cellStyle name="Comma 4 3 6 8" xfId="17798"/>
    <cellStyle name="Comma 4 3 6 8 2" xfId="17799"/>
    <cellStyle name="Comma 4 3 6 8 2 2" xfId="17800"/>
    <cellStyle name="Comma 4 3 6 9" xfId="17801"/>
    <cellStyle name="Comma 4 3 6 9 2" xfId="17802"/>
    <cellStyle name="Comma 4 3 6 9 2 2" xfId="17803"/>
    <cellStyle name="Comma 4 3 7" xfId="17804"/>
    <cellStyle name="Comma 4 3 7 10" xfId="17805"/>
    <cellStyle name="Comma 4 3 7 10 2" xfId="17806"/>
    <cellStyle name="Comma 4 3 7 10 2 2" xfId="17807"/>
    <cellStyle name="Comma 4 3 7 11" xfId="17808"/>
    <cellStyle name="Comma 4 3 7 11 2" xfId="17809"/>
    <cellStyle name="Comma 4 3 7 11 2 2" xfId="17810"/>
    <cellStyle name="Comma 4 3 7 12" xfId="17811"/>
    <cellStyle name="Comma 4 3 7 12 2" xfId="17812"/>
    <cellStyle name="Comma 4 3 7 12 2 2" xfId="17813"/>
    <cellStyle name="Comma 4 3 7 13" xfId="17814"/>
    <cellStyle name="Comma 4 3 7 13 2" xfId="17815"/>
    <cellStyle name="Comma 4 3 7 13 2 2" xfId="17816"/>
    <cellStyle name="Comma 4 3 7 14" xfId="17817"/>
    <cellStyle name="Comma 4 3 7 14 2" xfId="17818"/>
    <cellStyle name="Comma 4 3 7 14 2 2" xfId="17819"/>
    <cellStyle name="Comma 4 3 7 15" xfId="17820"/>
    <cellStyle name="Comma 4 3 7 15 2" xfId="17821"/>
    <cellStyle name="Comma 4 3 7 2" xfId="17822"/>
    <cellStyle name="Comma 4 3 7 2 2" xfId="17823"/>
    <cellStyle name="Comma 4 3 7 2 2 2" xfId="17824"/>
    <cellStyle name="Comma 4 3 7 3" xfId="17825"/>
    <cellStyle name="Comma 4 3 7 3 2" xfId="17826"/>
    <cellStyle name="Comma 4 3 7 3 2 2" xfId="17827"/>
    <cellStyle name="Comma 4 3 7 4" xfId="17828"/>
    <cellStyle name="Comma 4 3 7 4 2" xfId="17829"/>
    <cellStyle name="Comma 4 3 7 4 2 2" xfId="17830"/>
    <cellStyle name="Comma 4 3 7 5" xfId="17831"/>
    <cellStyle name="Comma 4 3 7 5 2" xfId="17832"/>
    <cellStyle name="Comma 4 3 7 5 2 2" xfId="17833"/>
    <cellStyle name="Comma 4 3 7 6" xfId="17834"/>
    <cellStyle name="Comma 4 3 7 6 2" xfId="17835"/>
    <cellStyle name="Comma 4 3 7 6 2 2" xfId="17836"/>
    <cellStyle name="Comma 4 3 7 7" xfId="17837"/>
    <cellStyle name="Comma 4 3 7 7 2" xfId="17838"/>
    <cellStyle name="Comma 4 3 7 7 2 2" xfId="17839"/>
    <cellStyle name="Comma 4 3 7 8" xfId="17840"/>
    <cellStyle name="Comma 4 3 7 8 2" xfId="17841"/>
    <cellStyle name="Comma 4 3 7 8 2 2" xfId="17842"/>
    <cellStyle name="Comma 4 3 7 9" xfId="17843"/>
    <cellStyle name="Comma 4 3 7 9 2" xfId="17844"/>
    <cellStyle name="Comma 4 3 7 9 2 2" xfId="17845"/>
    <cellStyle name="Comma 4 3 8" xfId="17846"/>
    <cellStyle name="Comma 4 3 8 10" xfId="17847"/>
    <cellStyle name="Comma 4 3 8 10 2" xfId="17848"/>
    <cellStyle name="Comma 4 3 8 10 2 2" xfId="17849"/>
    <cellStyle name="Comma 4 3 8 11" xfId="17850"/>
    <cellStyle name="Comma 4 3 8 11 2" xfId="17851"/>
    <cellStyle name="Comma 4 3 8 11 2 2" xfId="17852"/>
    <cellStyle name="Comma 4 3 8 12" xfId="17853"/>
    <cellStyle name="Comma 4 3 8 12 2" xfId="17854"/>
    <cellStyle name="Comma 4 3 8 12 2 2" xfId="17855"/>
    <cellStyle name="Comma 4 3 8 13" xfId="17856"/>
    <cellStyle name="Comma 4 3 8 13 2" xfId="17857"/>
    <cellStyle name="Comma 4 3 8 13 2 2" xfId="17858"/>
    <cellStyle name="Comma 4 3 8 14" xfId="17859"/>
    <cellStyle name="Comma 4 3 8 14 2" xfId="17860"/>
    <cellStyle name="Comma 4 3 8 14 2 2" xfId="17861"/>
    <cellStyle name="Comma 4 3 8 15" xfId="17862"/>
    <cellStyle name="Comma 4 3 8 15 2" xfId="17863"/>
    <cellStyle name="Comma 4 3 8 2" xfId="17864"/>
    <cellStyle name="Comma 4 3 8 2 2" xfId="17865"/>
    <cellStyle name="Comma 4 3 8 2 2 2" xfId="17866"/>
    <cellStyle name="Comma 4 3 8 3" xfId="17867"/>
    <cellStyle name="Comma 4 3 8 3 2" xfId="17868"/>
    <cellStyle name="Comma 4 3 8 3 2 2" xfId="17869"/>
    <cellStyle name="Comma 4 3 8 4" xfId="17870"/>
    <cellStyle name="Comma 4 3 8 4 2" xfId="17871"/>
    <cellStyle name="Comma 4 3 8 4 2 2" xfId="17872"/>
    <cellStyle name="Comma 4 3 8 5" xfId="17873"/>
    <cellStyle name="Comma 4 3 8 5 2" xfId="17874"/>
    <cellStyle name="Comma 4 3 8 5 2 2" xfId="17875"/>
    <cellStyle name="Comma 4 3 8 6" xfId="17876"/>
    <cellStyle name="Comma 4 3 8 6 2" xfId="17877"/>
    <cellStyle name="Comma 4 3 8 6 2 2" xfId="17878"/>
    <cellStyle name="Comma 4 3 8 7" xfId="17879"/>
    <cellStyle name="Comma 4 3 8 7 2" xfId="17880"/>
    <cellStyle name="Comma 4 3 8 7 2 2" xfId="17881"/>
    <cellStyle name="Comma 4 3 8 8" xfId="17882"/>
    <cellStyle name="Comma 4 3 8 8 2" xfId="17883"/>
    <cellStyle name="Comma 4 3 8 8 2 2" xfId="17884"/>
    <cellStyle name="Comma 4 3 8 9" xfId="17885"/>
    <cellStyle name="Comma 4 3 8 9 2" xfId="17886"/>
    <cellStyle name="Comma 4 3 8 9 2 2" xfId="17887"/>
    <cellStyle name="Comma 4 3 9" xfId="17888"/>
    <cellStyle name="Comma 4 3 9 10" xfId="17889"/>
    <cellStyle name="Comma 4 3 9 10 2" xfId="17890"/>
    <cellStyle name="Comma 4 3 9 10 2 2" xfId="17891"/>
    <cellStyle name="Comma 4 3 9 11" xfId="17892"/>
    <cellStyle name="Comma 4 3 9 11 2" xfId="17893"/>
    <cellStyle name="Comma 4 3 9 11 2 2" xfId="17894"/>
    <cellStyle name="Comma 4 3 9 12" xfId="17895"/>
    <cellStyle name="Comma 4 3 9 12 2" xfId="17896"/>
    <cellStyle name="Comma 4 3 9 12 2 2" xfId="17897"/>
    <cellStyle name="Comma 4 3 9 13" xfId="17898"/>
    <cellStyle name="Comma 4 3 9 13 2" xfId="17899"/>
    <cellStyle name="Comma 4 3 9 13 2 2" xfId="17900"/>
    <cellStyle name="Comma 4 3 9 14" xfId="17901"/>
    <cellStyle name="Comma 4 3 9 14 2" xfId="17902"/>
    <cellStyle name="Comma 4 3 9 14 2 2" xfId="17903"/>
    <cellStyle name="Comma 4 3 9 15" xfId="17904"/>
    <cellStyle name="Comma 4 3 9 15 2" xfId="17905"/>
    <cellStyle name="Comma 4 3 9 2" xfId="17906"/>
    <cellStyle name="Comma 4 3 9 2 2" xfId="17907"/>
    <cellStyle name="Comma 4 3 9 2 2 2" xfId="17908"/>
    <cellStyle name="Comma 4 3 9 3" xfId="17909"/>
    <cellStyle name="Comma 4 3 9 3 2" xfId="17910"/>
    <cellStyle name="Comma 4 3 9 3 2 2" xfId="17911"/>
    <cellStyle name="Comma 4 3 9 4" xfId="17912"/>
    <cellStyle name="Comma 4 3 9 4 2" xfId="17913"/>
    <cellStyle name="Comma 4 3 9 4 2 2" xfId="17914"/>
    <cellStyle name="Comma 4 3 9 5" xfId="17915"/>
    <cellStyle name="Comma 4 3 9 5 2" xfId="17916"/>
    <cellStyle name="Comma 4 3 9 5 2 2" xfId="17917"/>
    <cellStyle name="Comma 4 3 9 6" xfId="17918"/>
    <cellStyle name="Comma 4 3 9 6 2" xfId="17919"/>
    <cellStyle name="Comma 4 3 9 6 2 2" xfId="17920"/>
    <cellStyle name="Comma 4 3 9 7" xfId="17921"/>
    <cellStyle name="Comma 4 3 9 7 2" xfId="17922"/>
    <cellStyle name="Comma 4 3 9 7 2 2" xfId="17923"/>
    <cellStyle name="Comma 4 3 9 8" xfId="17924"/>
    <cellStyle name="Comma 4 3 9 8 2" xfId="17925"/>
    <cellStyle name="Comma 4 3 9 8 2 2" xfId="17926"/>
    <cellStyle name="Comma 4 3 9 9" xfId="17927"/>
    <cellStyle name="Comma 4 3 9 9 2" xfId="17928"/>
    <cellStyle name="Comma 4 3 9 9 2 2" xfId="17929"/>
    <cellStyle name="Comma 4 4" xfId="17930"/>
    <cellStyle name="Comma 4 4 2" xfId="17931"/>
    <cellStyle name="Comma 4 4 2 2" xfId="17932"/>
    <cellStyle name="Comma 4 4 2 2 2" xfId="17933"/>
    <cellStyle name="Comma 4 5" xfId="17934"/>
    <cellStyle name="Comma 4 5 2" xfId="17935"/>
    <cellStyle name="Comma 4 5 2 2" xfId="17936"/>
    <cellStyle name="Comma 4 5 2 2 2" xfId="17937"/>
    <cellStyle name="Comma 4 6" xfId="17938"/>
    <cellStyle name="Comma 4 6 2" xfId="17939"/>
    <cellStyle name="Comma 4 6 2 2" xfId="17940"/>
    <cellStyle name="Comma 4 6 2 2 2" xfId="17941"/>
    <cellStyle name="Comma 4 7" xfId="17942"/>
    <cellStyle name="Comma 4 7 2" xfId="17943"/>
    <cellStyle name="Comma 4 7 2 2" xfId="17944"/>
    <cellStyle name="Comma 4 7 2 2 2" xfId="17945"/>
    <cellStyle name="Comma 4 8" xfId="17946"/>
    <cellStyle name="Comma 4 8 2" xfId="17947"/>
    <cellStyle name="Comma 4 8 2 2" xfId="17948"/>
    <cellStyle name="Comma 4 9" xfId="17949"/>
    <cellStyle name="Comma 44" xfId="17950"/>
    <cellStyle name="Comma 44 10" xfId="17951"/>
    <cellStyle name="Comma 44 10 2" xfId="17952"/>
    <cellStyle name="Comma 44 10 2 2" xfId="17953"/>
    <cellStyle name="Comma 44 11" xfId="17954"/>
    <cellStyle name="Comma 44 11 2" xfId="17955"/>
    <cellStyle name="Comma 44 11 2 2" xfId="17956"/>
    <cellStyle name="Comma 44 12" xfId="17957"/>
    <cellStyle name="Comma 44 12 2" xfId="17958"/>
    <cellStyle name="Comma 44 12 2 2" xfId="17959"/>
    <cellStyle name="Comma 44 13" xfId="17960"/>
    <cellStyle name="Comma 44 13 2" xfId="17961"/>
    <cellStyle name="Comma 44 13 2 2" xfId="17962"/>
    <cellStyle name="Comma 44 14" xfId="17963"/>
    <cellStyle name="Comma 44 14 2" xfId="17964"/>
    <cellStyle name="Comma 44 14 2 2" xfId="17965"/>
    <cellStyle name="Comma 44 15" xfId="17966"/>
    <cellStyle name="Comma 44 15 2" xfId="17967"/>
    <cellStyle name="Comma 44 2" xfId="17968"/>
    <cellStyle name="Comma 44 2 2" xfId="17969"/>
    <cellStyle name="Comma 44 2 2 2" xfId="17970"/>
    <cellStyle name="Comma 44 3" xfId="17971"/>
    <cellStyle name="Comma 44 3 2" xfId="17972"/>
    <cellStyle name="Comma 44 3 2 2" xfId="17973"/>
    <cellStyle name="Comma 44 4" xfId="17974"/>
    <cellStyle name="Comma 44 4 2" xfId="17975"/>
    <cellStyle name="Comma 44 4 2 2" xfId="17976"/>
    <cellStyle name="Comma 44 5" xfId="17977"/>
    <cellStyle name="Comma 44 5 2" xfId="17978"/>
    <cellStyle name="Comma 44 5 2 2" xfId="17979"/>
    <cellStyle name="Comma 44 6" xfId="17980"/>
    <cellStyle name="Comma 44 6 2" xfId="17981"/>
    <cellStyle name="Comma 44 6 2 2" xfId="17982"/>
    <cellStyle name="Comma 44 7" xfId="17983"/>
    <cellStyle name="Comma 44 7 2" xfId="17984"/>
    <cellStyle name="Comma 44 7 2 2" xfId="17985"/>
    <cellStyle name="Comma 44 8" xfId="17986"/>
    <cellStyle name="Comma 44 8 2" xfId="17987"/>
    <cellStyle name="Comma 44 8 2 2" xfId="17988"/>
    <cellStyle name="Comma 44 9" xfId="17989"/>
    <cellStyle name="Comma 44 9 2" xfId="17990"/>
    <cellStyle name="Comma 44 9 2 2" xfId="17991"/>
    <cellStyle name="Comma 45" xfId="17992"/>
    <cellStyle name="Comma 45 10" xfId="17993"/>
    <cellStyle name="Comma 45 10 2" xfId="17994"/>
    <cellStyle name="Comma 45 10 2 2" xfId="17995"/>
    <cellStyle name="Comma 45 11" xfId="17996"/>
    <cellStyle name="Comma 45 11 2" xfId="17997"/>
    <cellStyle name="Comma 45 11 2 2" xfId="17998"/>
    <cellStyle name="Comma 45 12" xfId="17999"/>
    <cellStyle name="Comma 45 12 2" xfId="18000"/>
    <cellStyle name="Comma 45 12 2 2" xfId="18001"/>
    <cellStyle name="Comma 45 13" xfId="18002"/>
    <cellStyle name="Comma 45 13 2" xfId="18003"/>
    <cellStyle name="Comma 45 13 2 2" xfId="18004"/>
    <cellStyle name="Comma 45 14" xfId="18005"/>
    <cellStyle name="Comma 45 14 2" xfId="18006"/>
    <cellStyle name="Comma 45 14 2 2" xfId="18007"/>
    <cellStyle name="Comma 45 15" xfId="18008"/>
    <cellStyle name="Comma 45 15 2" xfId="18009"/>
    <cellStyle name="Comma 45 2" xfId="18010"/>
    <cellStyle name="Comma 45 2 2" xfId="18011"/>
    <cellStyle name="Comma 45 2 2 2" xfId="18012"/>
    <cellStyle name="Comma 45 3" xfId="18013"/>
    <cellStyle name="Comma 45 3 2" xfId="18014"/>
    <cellStyle name="Comma 45 3 2 2" xfId="18015"/>
    <cellStyle name="Comma 45 4" xfId="18016"/>
    <cellStyle name="Comma 45 4 2" xfId="18017"/>
    <cellStyle name="Comma 45 4 2 2" xfId="18018"/>
    <cellStyle name="Comma 45 5" xfId="18019"/>
    <cellStyle name="Comma 45 5 2" xfId="18020"/>
    <cellStyle name="Comma 45 5 2 2" xfId="18021"/>
    <cellStyle name="Comma 45 6" xfId="18022"/>
    <cellStyle name="Comma 45 6 2" xfId="18023"/>
    <cellStyle name="Comma 45 6 2 2" xfId="18024"/>
    <cellStyle name="Comma 45 7" xfId="18025"/>
    <cellStyle name="Comma 45 7 2" xfId="18026"/>
    <cellStyle name="Comma 45 7 2 2" xfId="18027"/>
    <cellStyle name="Comma 45 8" xfId="18028"/>
    <cellStyle name="Comma 45 8 2" xfId="18029"/>
    <cellStyle name="Comma 45 8 2 2" xfId="18030"/>
    <cellStyle name="Comma 45 9" xfId="18031"/>
    <cellStyle name="Comma 45 9 2" xfId="18032"/>
    <cellStyle name="Comma 45 9 2 2" xfId="18033"/>
    <cellStyle name="Comma 5" xfId="18034"/>
    <cellStyle name="Comma 5 10" xfId="18035"/>
    <cellStyle name="Comma 5 10 10" xfId="18036"/>
    <cellStyle name="Comma 5 10 10 2" xfId="18037"/>
    <cellStyle name="Comma 5 10 10 2 2" xfId="18038"/>
    <cellStyle name="Comma 5 10 11" xfId="18039"/>
    <cellStyle name="Comma 5 10 11 2" xfId="18040"/>
    <cellStyle name="Comma 5 10 11 2 2" xfId="18041"/>
    <cellStyle name="Comma 5 10 12" xfId="18042"/>
    <cellStyle name="Comma 5 10 12 2" xfId="18043"/>
    <cellStyle name="Comma 5 10 12 2 2" xfId="18044"/>
    <cellStyle name="Comma 5 10 13" xfId="18045"/>
    <cellStyle name="Comma 5 10 13 2" xfId="18046"/>
    <cellStyle name="Comma 5 10 13 2 2" xfId="18047"/>
    <cellStyle name="Comma 5 10 14" xfId="18048"/>
    <cellStyle name="Comma 5 10 14 2" xfId="18049"/>
    <cellStyle name="Comma 5 10 14 2 2" xfId="18050"/>
    <cellStyle name="Comma 5 10 15" xfId="18051"/>
    <cellStyle name="Comma 5 10 15 2" xfId="18052"/>
    <cellStyle name="Comma 5 10 2" xfId="18053"/>
    <cellStyle name="Comma 5 10 2 2" xfId="18054"/>
    <cellStyle name="Comma 5 10 2 2 2" xfId="18055"/>
    <cellStyle name="Comma 5 10 3" xfId="18056"/>
    <cellStyle name="Comma 5 10 3 2" xfId="18057"/>
    <cellStyle name="Comma 5 10 3 2 2" xfId="18058"/>
    <cellStyle name="Comma 5 10 4" xfId="18059"/>
    <cellStyle name="Comma 5 10 4 2" xfId="18060"/>
    <cellStyle name="Comma 5 10 4 2 2" xfId="18061"/>
    <cellStyle name="Comma 5 10 5" xfId="18062"/>
    <cellStyle name="Comma 5 10 5 2" xfId="18063"/>
    <cellStyle name="Comma 5 10 5 2 2" xfId="18064"/>
    <cellStyle name="Comma 5 10 6" xfId="18065"/>
    <cellStyle name="Comma 5 10 6 2" xfId="18066"/>
    <cellStyle name="Comma 5 10 6 2 2" xfId="18067"/>
    <cellStyle name="Comma 5 10 7" xfId="18068"/>
    <cellStyle name="Comma 5 10 7 2" xfId="18069"/>
    <cellStyle name="Comma 5 10 7 2 2" xfId="18070"/>
    <cellStyle name="Comma 5 10 8" xfId="18071"/>
    <cellStyle name="Comma 5 10 8 2" xfId="18072"/>
    <cellStyle name="Comma 5 10 8 2 2" xfId="18073"/>
    <cellStyle name="Comma 5 10 9" xfId="18074"/>
    <cellStyle name="Comma 5 10 9 2" xfId="18075"/>
    <cellStyle name="Comma 5 10 9 2 2" xfId="18076"/>
    <cellStyle name="Comma 5 11" xfId="18077"/>
    <cellStyle name="Comma 5 11 10" xfId="18078"/>
    <cellStyle name="Comma 5 11 10 2" xfId="18079"/>
    <cellStyle name="Comma 5 11 10 2 2" xfId="18080"/>
    <cellStyle name="Comma 5 11 11" xfId="18081"/>
    <cellStyle name="Comma 5 11 11 2" xfId="18082"/>
    <cellStyle name="Comma 5 11 11 2 2" xfId="18083"/>
    <cellStyle name="Comma 5 11 12" xfId="18084"/>
    <cellStyle name="Comma 5 11 12 2" xfId="18085"/>
    <cellStyle name="Comma 5 11 12 2 2" xfId="18086"/>
    <cellStyle name="Comma 5 11 13" xfId="18087"/>
    <cellStyle name="Comma 5 11 13 2" xfId="18088"/>
    <cellStyle name="Comma 5 11 13 2 2" xfId="18089"/>
    <cellStyle name="Comma 5 11 14" xfId="18090"/>
    <cellStyle name="Comma 5 11 14 2" xfId="18091"/>
    <cellStyle name="Comma 5 11 14 2 2" xfId="18092"/>
    <cellStyle name="Comma 5 11 15" xfId="18093"/>
    <cellStyle name="Comma 5 11 15 2" xfId="18094"/>
    <cellStyle name="Comma 5 11 2" xfId="18095"/>
    <cellStyle name="Comma 5 11 2 2" xfId="18096"/>
    <cellStyle name="Comma 5 11 2 2 2" xfId="18097"/>
    <cellStyle name="Comma 5 11 3" xfId="18098"/>
    <cellStyle name="Comma 5 11 3 2" xfId="18099"/>
    <cellStyle name="Comma 5 11 3 2 2" xfId="18100"/>
    <cellStyle name="Comma 5 11 4" xfId="18101"/>
    <cellStyle name="Comma 5 11 4 2" xfId="18102"/>
    <cellStyle name="Comma 5 11 4 2 2" xfId="18103"/>
    <cellStyle name="Comma 5 11 5" xfId="18104"/>
    <cellStyle name="Comma 5 11 5 2" xfId="18105"/>
    <cellStyle name="Comma 5 11 5 2 2" xfId="18106"/>
    <cellStyle name="Comma 5 11 6" xfId="18107"/>
    <cellStyle name="Comma 5 11 6 2" xfId="18108"/>
    <cellStyle name="Comma 5 11 6 2 2" xfId="18109"/>
    <cellStyle name="Comma 5 11 7" xfId="18110"/>
    <cellStyle name="Comma 5 11 7 2" xfId="18111"/>
    <cellStyle name="Comma 5 11 7 2 2" xfId="18112"/>
    <cellStyle name="Comma 5 11 8" xfId="18113"/>
    <cellStyle name="Comma 5 11 8 2" xfId="18114"/>
    <cellStyle name="Comma 5 11 8 2 2" xfId="18115"/>
    <cellStyle name="Comma 5 11 9" xfId="18116"/>
    <cellStyle name="Comma 5 11 9 2" xfId="18117"/>
    <cellStyle name="Comma 5 11 9 2 2" xfId="18118"/>
    <cellStyle name="Comma 5 12" xfId="18119"/>
    <cellStyle name="Comma 5 12 10" xfId="18120"/>
    <cellStyle name="Comma 5 12 10 2" xfId="18121"/>
    <cellStyle name="Comma 5 12 10 2 2" xfId="18122"/>
    <cellStyle name="Comma 5 12 11" xfId="18123"/>
    <cellStyle name="Comma 5 12 11 2" xfId="18124"/>
    <cellStyle name="Comma 5 12 11 2 2" xfId="18125"/>
    <cellStyle name="Comma 5 12 12" xfId="18126"/>
    <cellStyle name="Comma 5 12 12 2" xfId="18127"/>
    <cellStyle name="Comma 5 12 12 2 2" xfId="18128"/>
    <cellStyle name="Comma 5 12 13" xfId="18129"/>
    <cellStyle name="Comma 5 12 13 2" xfId="18130"/>
    <cellStyle name="Comma 5 12 13 2 2" xfId="18131"/>
    <cellStyle name="Comma 5 12 14" xfId="18132"/>
    <cellStyle name="Comma 5 12 14 2" xfId="18133"/>
    <cellStyle name="Comma 5 12 14 2 2" xfId="18134"/>
    <cellStyle name="Comma 5 12 15" xfId="18135"/>
    <cellStyle name="Comma 5 12 15 2" xfId="18136"/>
    <cellStyle name="Comma 5 12 2" xfId="18137"/>
    <cellStyle name="Comma 5 12 2 2" xfId="18138"/>
    <cellStyle name="Comma 5 12 2 2 2" xfId="18139"/>
    <cellStyle name="Comma 5 12 3" xfId="18140"/>
    <cellStyle name="Comma 5 12 3 2" xfId="18141"/>
    <cellStyle name="Comma 5 12 3 2 2" xfId="18142"/>
    <cellStyle name="Comma 5 12 4" xfId="18143"/>
    <cellStyle name="Comma 5 12 4 2" xfId="18144"/>
    <cellStyle name="Comma 5 12 4 2 2" xfId="18145"/>
    <cellStyle name="Comma 5 12 5" xfId="18146"/>
    <cellStyle name="Comma 5 12 5 2" xfId="18147"/>
    <cellStyle name="Comma 5 12 5 2 2" xfId="18148"/>
    <cellStyle name="Comma 5 12 6" xfId="18149"/>
    <cellStyle name="Comma 5 12 6 2" xfId="18150"/>
    <cellStyle name="Comma 5 12 6 2 2" xfId="18151"/>
    <cellStyle name="Comma 5 12 7" xfId="18152"/>
    <cellStyle name="Comma 5 12 7 2" xfId="18153"/>
    <cellStyle name="Comma 5 12 7 2 2" xfId="18154"/>
    <cellStyle name="Comma 5 12 8" xfId="18155"/>
    <cellStyle name="Comma 5 12 8 2" xfId="18156"/>
    <cellStyle name="Comma 5 12 8 2 2" xfId="18157"/>
    <cellStyle name="Comma 5 12 9" xfId="18158"/>
    <cellStyle name="Comma 5 12 9 2" xfId="18159"/>
    <cellStyle name="Comma 5 12 9 2 2" xfId="18160"/>
    <cellStyle name="Comma 5 13" xfId="18161"/>
    <cellStyle name="Comma 5 13 10" xfId="18162"/>
    <cellStyle name="Comma 5 13 10 2" xfId="18163"/>
    <cellStyle name="Comma 5 13 10 2 2" xfId="18164"/>
    <cellStyle name="Comma 5 13 11" xfId="18165"/>
    <cellStyle name="Comma 5 13 11 2" xfId="18166"/>
    <cellStyle name="Comma 5 13 11 2 2" xfId="18167"/>
    <cellStyle name="Comma 5 13 12" xfId="18168"/>
    <cellStyle name="Comma 5 13 12 2" xfId="18169"/>
    <cellStyle name="Comma 5 13 12 2 2" xfId="18170"/>
    <cellStyle name="Comma 5 13 13" xfId="18171"/>
    <cellStyle name="Comma 5 13 13 2" xfId="18172"/>
    <cellStyle name="Comma 5 13 13 2 2" xfId="18173"/>
    <cellStyle name="Comma 5 13 14" xfId="18174"/>
    <cellStyle name="Comma 5 13 14 2" xfId="18175"/>
    <cellStyle name="Comma 5 13 14 2 2" xfId="18176"/>
    <cellStyle name="Comma 5 13 15" xfId="18177"/>
    <cellStyle name="Comma 5 13 15 2" xfId="18178"/>
    <cellStyle name="Comma 5 13 2" xfId="18179"/>
    <cellStyle name="Comma 5 13 2 2" xfId="18180"/>
    <cellStyle name="Comma 5 13 2 2 2" xfId="18181"/>
    <cellStyle name="Comma 5 13 3" xfId="18182"/>
    <cellStyle name="Comma 5 13 3 2" xfId="18183"/>
    <cellStyle name="Comma 5 13 3 2 2" xfId="18184"/>
    <cellStyle name="Comma 5 13 4" xfId="18185"/>
    <cellStyle name="Comma 5 13 4 2" xfId="18186"/>
    <cellStyle name="Comma 5 13 4 2 2" xfId="18187"/>
    <cellStyle name="Comma 5 13 5" xfId="18188"/>
    <cellStyle name="Comma 5 13 5 2" xfId="18189"/>
    <cellStyle name="Comma 5 13 5 2 2" xfId="18190"/>
    <cellStyle name="Comma 5 13 6" xfId="18191"/>
    <cellStyle name="Comma 5 13 6 2" xfId="18192"/>
    <cellStyle name="Comma 5 13 6 2 2" xfId="18193"/>
    <cellStyle name="Comma 5 13 7" xfId="18194"/>
    <cellStyle name="Comma 5 13 7 2" xfId="18195"/>
    <cellStyle name="Comma 5 13 7 2 2" xfId="18196"/>
    <cellStyle name="Comma 5 13 8" xfId="18197"/>
    <cellStyle name="Comma 5 13 8 2" xfId="18198"/>
    <cellStyle name="Comma 5 13 8 2 2" xfId="18199"/>
    <cellStyle name="Comma 5 13 9" xfId="18200"/>
    <cellStyle name="Comma 5 13 9 2" xfId="18201"/>
    <cellStyle name="Comma 5 13 9 2 2" xfId="18202"/>
    <cellStyle name="Comma 5 14" xfId="18203"/>
    <cellStyle name="Comma 5 14 10" xfId="18204"/>
    <cellStyle name="Comma 5 14 10 2" xfId="18205"/>
    <cellStyle name="Comma 5 14 10 2 2" xfId="18206"/>
    <cellStyle name="Comma 5 14 11" xfId="18207"/>
    <cellStyle name="Comma 5 14 11 2" xfId="18208"/>
    <cellStyle name="Comma 5 14 11 2 2" xfId="18209"/>
    <cellStyle name="Comma 5 14 12" xfId="18210"/>
    <cellStyle name="Comma 5 14 12 2" xfId="18211"/>
    <cellStyle name="Comma 5 14 12 2 2" xfId="18212"/>
    <cellStyle name="Comma 5 14 13" xfId="18213"/>
    <cellStyle name="Comma 5 14 13 2" xfId="18214"/>
    <cellStyle name="Comma 5 14 13 2 2" xfId="18215"/>
    <cellStyle name="Comma 5 14 14" xfId="18216"/>
    <cellStyle name="Comma 5 14 14 2" xfId="18217"/>
    <cellStyle name="Comma 5 14 14 2 2" xfId="18218"/>
    <cellStyle name="Comma 5 14 15" xfId="18219"/>
    <cellStyle name="Comma 5 14 15 2" xfId="18220"/>
    <cellStyle name="Comma 5 14 2" xfId="18221"/>
    <cellStyle name="Comma 5 14 2 2" xfId="18222"/>
    <cellStyle name="Comma 5 14 2 2 2" xfId="18223"/>
    <cellStyle name="Comma 5 14 3" xfId="18224"/>
    <cellStyle name="Comma 5 14 3 2" xfId="18225"/>
    <cellStyle name="Comma 5 14 3 2 2" xfId="18226"/>
    <cellStyle name="Comma 5 14 4" xfId="18227"/>
    <cellStyle name="Comma 5 14 4 2" xfId="18228"/>
    <cellStyle name="Comma 5 14 4 2 2" xfId="18229"/>
    <cellStyle name="Comma 5 14 5" xfId="18230"/>
    <cellStyle name="Comma 5 14 5 2" xfId="18231"/>
    <cellStyle name="Comma 5 14 5 2 2" xfId="18232"/>
    <cellStyle name="Comma 5 14 6" xfId="18233"/>
    <cellStyle name="Comma 5 14 6 2" xfId="18234"/>
    <cellStyle name="Comma 5 14 6 2 2" xfId="18235"/>
    <cellStyle name="Comma 5 14 7" xfId="18236"/>
    <cellStyle name="Comma 5 14 7 2" xfId="18237"/>
    <cellStyle name="Comma 5 14 7 2 2" xfId="18238"/>
    <cellStyle name="Comma 5 14 8" xfId="18239"/>
    <cellStyle name="Comma 5 14 8 2" xfId="18240"/>
    <cellStyle name="Comma 5 14 8 2 2" xfId="18241"/>
    <cellStyle name="Comma 5 14 9" xfId="18242"/>
    <cellStyle name="Comma 5 14 9 2" xfId="18243"/>
    <cellStyle name="Comma 5 14 9 2 2" xfId="18244"/>
    <cellStyle name="Comma 5 15" xfId="18245"/>
    <cellStyle name="Comma 5 15 10" xfId="18246"/>
    <cellStyle name="Comma 5 15 10 2" xfId="18247"/>
    <cellStyle name="Comma 5 15 10 2 2" xfId="18248"/>
    <cellStyle name="Comma 5 15 11" xfId="18249"/>
    <cellStyle name="Comma 5 15 11 2" xfId="18250"/>
    <cellStyle name="Comma 5 15 11 2 2" xfId="18251"/>
    <cellStyle name="Comma 5 15 12" xfId="18252"/>
    <cellStyle name="Comma 5 15 12 2" xfId="18253"/>
    <cellStyle name="Comma 5 15 12 2 2" xfId="18254"/>
    <cellStyle name="Comma 5 15 13" xfId="18255"/>
    <cellStyle name="Comma 5 15 13 2" xfId="18256"/>
    <cellStyle name="Comma 5 15 13 2 2" xfId="18257"/>
    <cellStyle name="Comma 5 15 14" xfId="18258"/>
    <cellStyle name="Comma 5 15 14 2" xfId="18259"/>
    <cellStyle name="Comma 5 15 14 2 2" xfId="18260"/>
    <cellStyle name="Comma 5 15 15" xfId="18261"/>
    <cellStyle name="Comma 5 15 15 2" xfId="18262"/>
    <cellStyle name="Comma 5 15 2" xfId="18263"/>
    <cellStyle name="Comma 5 15 2 2" xfId="18264"/>
    <cellStyle name="Comma 5 15 2 2 2" xfId="18265"/>
    <cellStyle name="Comma 5 15 3" xfId="18266"/>
    <cellStyle name="Comma 5 15 3 2" xfId="18267"/>
    <cellStyle name="Comma 5 15 3 2 2" xfId="18268"/>
    <cellStyle name="Comma 5 15 4" xfId="18269"/>
    <cellStyle name="Comma 5 15 4 2" xfId="18270"/>
    <cellStyle name="Comma 5 15 4 2 2" xfId="18271"/>
    <cellStyle name="Comma 5 15 5" xfId="18272"/>
    <cellStyle name="Comma 5 15 5 2" xfId="18273"/>
    <cellStyle name="Comma 5 15 5 2 2" xfId="18274"/>
    <cellStyle name="Comma 5 15 6" xfId="18275"/>
    <cellStyle name="Comma 5 15 6 2" xfId="18276"/>
    <cellStyle name="Comma 5 15 6 2 2" xfId="18277"/>
    <cellStyle name="Comma 5 15 7" xfId="18278"/>
    <cellStyle name="Comma 5 15 7 2" xfId="18279"/>
    <cellStyle name="Comma 5 15 7 2 2" xfId="18280"/>
    <cellStyle name="Comma 5 15 8" xfId="18281"/>
    <cellStyle name="Comma 5 15 8 2" xfId="18282"/>
    <cellStyle name="Comma 5 15 8 2 2" xfId="18283"/>
    <cellStyle name="Comma 5 15 9" xfId="18284"/>
    <cellStyle name="Comma 5 15 9 2" xfId="18285"/>
    <cellStyle name="Comma 5 15 9 2 2" xfId="18286"/>
    <cellStyle name="Comma 5 16" xfId="18287"/>
    <cellStyle name="Comma 5 16 10" xfId="18288"/>
    <cellStyle name="Comma 5 16 10 2" xfId="18289"/>
    <cellStyle name="Comma 5 16 10 2 2" xfId="18290"/>
    <cellStyle name="Comma 5 16 11" xfId="18291"/>
    <cellStyle name="Comma 5 16 11 2" xfId="18292"/>
    <cellStyle name="Comma 5 16 11 2 2" xfId="18293"/>
    <cellStyle name="Comma 5 16 12" xfId="18294"/>
    <cellStyle name="Comma 5 16 12 2" xfId="18295"/>
    <cellStyle name="Comma 5 16 12 2 2" xfId="18296"/>
    <cellStyle name="Comma 5 16 13" xfId="18297"/>
    <cellStyle name="Comma 5 16 13 2" xfId="18298"/>
    <cellStyle name="Comma 5 16 13 2 2" xfId="18299"/>
    <cellStyle name="Comma 5 16 14" xfId="18300"/>
    <cellStyle name="Comma 5 16 14 2" xfId="18301"/>
    <cellStyle name="Comma 5 16 14 2 2" xfId="18302"/>
    <cellStyle name="Comma 5 16 15" xfId="18303"/>
    <cellStyle name="Comma 5 16 15 2" xfId="18304"/>
    <cellStyle name="Comma 5 16 2" xfId="18305"/>
    <cellStyle name="Comma 5 16 2 2" xfId="18306"/>
    <cellStyle name="Comma 5 16 2 2 2" xfId="18307"/>
    <cellStyle name="Comma 5 16 3" xfId="18308"/>
    <cellStyle name="Comma 5 16 3 2" xfId="18309"/>
    <cellStyle name="Comma 5 16 3 2 2" xfId="18310"/>
    <cellStyle name="Comma 5 16 4" xfId="18311"/>
    <cellStyle name="Comma 5 16 4 2" xfId="18312"/>
    <cellStyle name="Comma 5 16 4 2 2" xfId="18313"/>
    <cellStyle name="Comma 5 16 5" xfId="18314"/>
    <cellStyle name="Comma 5 16 5 2" xfId="18315"/>
    <cellStyle name="Comma 5 16 5 2 2" xfId="18316"/>
    <cellStyle name="Comma 5 16 6" xfId="18317"/>
    <cellStyle name="Comma 5 16 6 2" xfId="18318"/>
    <cellStyle name="Comma 5 16 6 2 2" xfId="18319"/>
    <cellStyle name="Comma 5 16 7" xfId="18320"/>
    <cellStyle name="Comma 5 16 7 2" xfId="18321"/>
    <cellStyle name="Comma 5 16 7 2 2" xfId="18322"/>
    <cellStyle name="Comma 5 16 8" xfId="18323"/>
    <cellStyle name="Comma 5 16 8 2" xfId="18324"/>
    <cellStyle name="Comma 5 16 8 2 2" xfId="18325"/>
    <cellStyle name="Comma 5 16 9" xfId="18326"/>
    <cellStyle name="Comma 5 16 9 2" xfId="18327"/>
    <cellStyle name="Comma 5 16 9 2 2" xfId="18328"/>
    <cellStyle name="Comma 5 17" xfId="18329"/>
    <cellStyle name="Comma 5 17 10" xfId="18330"/>
    <cellStyle name="Comma 5 17 10 2" xfId="18331"/>
    <cellStyle name="Comma 5 17 10 2 2" xfId="18332"/>
    <cellStyle name="Comma 5 17 11" xfId="18333"/>
    <cellStyle name="Comma 5 17 11 2" xfId="18334"/>
    <cellStyle name="Comma 5 17 11 2 2" xfId="18335"/>
    <cellStyle name="Comma 5 17 12" xfId="18336"/>
    <cellStyle name="Comma 5 17 12 2" xfId="18337"/>
    <cellStyle name="Comma 5 17 12 2 2" xfId="18338"/>
    <cellStyle name="Comma 5 17 13" xfId="18339"/>
    <cellStyle name="Comma 5 17 13 2" xfId="18340"/>
    <cellStyle name="Comma 5 17 13 2 2" xfId="18341"/>
    <cellStyle name="Comma 5 17 14" xfId="18342"/>
    <cellStyle name="Comma 5 17 14 2" xfId="18343"/>
    <cellStyle name="Comma 5 17 14 2 2" xfId="18344"/>
    <cellStyle name="Comma 5 17 15" xfId="18345"/>
    <cellStyle name="Comma 5 17 15 2" xfId="18346"/>
    <cellStyle name="Comma 5 17 2" xfId="18347"/>
    <cellStyle name="Comma 5 17 2 2" xfId="18348"/>
    <cellStyle name="Comma 5 17 2 2 2" xfId="18349"/>
    <cellStyle name="Comma 5 17 3" xfId="18350"/>
    <cellStyle name="Comma 5 17 3 2" xfId="18351"/>
    <cellStyle name="Comma 5 17 3 2 2" xfId="18352"/>
    <cellStyle name="Comma 5 17 4" xfId="18353"/>
    <cellStyle name="Comma 5 17 4 2" xfId="18354"/>
    <cellStyle name="Comma 5 17 4 2 2" xfId="18355"/>
    <cellStyle name="Comma 5 17 5" xfId="18356"/>
    <cellStyle name="Comma 5 17 5 2" xfId="18357"/>
    <cellStyle name="Comma 5 17 5 2 2" xfId="18358"/>
    <cellStyle name="Comma 5 17 6" xfId="18359"/>
    <cellStyle name="Comma 5 17 6 2" xfId="18360"/>
    <cellStyle name="Comma 5 17 6 2 2" xfId="18361"/>
    <cellStyle name="Comma 5 17 7" xfId="18362"/>
    <cellStyle name="Comma 5 17 7 2" xfId="18363"/>
    <cellStyle name="Comma 5 17 7 2 2" xfId="18364"/>
    <cellStyle name="Comma 5 17 8" xfId="18365"/>
    <cellStyle name="Comma 5 17 8 2" xfId="18366"/>
    <cellStyle name="Comma 5 17 8 2 2" xfId="18367"/>
    <cellStyle name="Comma 5 17 9" xfId="18368"/>
    <cellStyle name="Comma 5 17 9 2" xfId="18369"/>
    <cellStyle name="Comma 5 17 9 2 2" xfId="18370"/>
    <cellStyle name="Comma 5 18" xfId="18371"/>
    <cellStyle name="Comma 5 18 10" xfId="18372"/>
    <cellStyle name="Comma 5 18 10 2" xfId="18373"/>
    <cellStyle name="Comma 5 18 10 2 2" xfId="18374"/>
    <cellStyle name="Comma 5 18 11" xfId="18375"/>
    <cellStyle name="Comma 5 18 11 2" xfId="18376"/>
    <cellStyle name="Comma 5 18 11 2 2" xfId="18377"/>
    <cellStyle name="Comma 5 18 12" xfId="18378"/>
    <cellStyle name="Comma 5 18 12 2" xfId="18379"/>
    <cellStyle name="Comma 5 18 12 2 2" xfId="18380"/>
    <cellStyle name="Comma 5 18 13" xfId="18381"/>
    <cellStyle name="Comma 5 18 13 2" xfId="18382"/>
    <cellStyle name="Comma 5 18 13 2 2" xfId="18383"/>
    <cellStyle name="Comma 5 18 14" xfId="18384"/>
    <cellStyle name="Comma 5 18 14 2" xfId="18385"/>
    <cellStyle name="Comma 5 18 14 2 2" xfId="18386"/>
    <cellStyle name="Comma 5 18 15" xfId="18387"/>
    <cellStyle name="Comma 5 18 15 2" xfId="18388"/>
    <cellStyle name="Comma 5 18 2" xfId="18389"/>
    <cellStyle name="Comma 5 18 2 2" xfId="18390"/>
    <cellStyle name="Comma 5 18 2 2 2" xfId="18391"/>
    <cellStyle name="Comma 5 18 3" xfId="18392"/>
    <cellStyle name="Comma 5 18 3 2" xfId="18393"/>
    <cellStyle name="Comma 5 18 3 2 2" xfId="18394"/>
    <cellStyle name="Comma 5 18 4" xfId="18395"/>
    <cellStyle name="Comma 5 18 4 2" xfId="18396"/>
    <cellStyle name="Comma 5 18 4 2 2" xfId="18397"/>
    <cellStyle name="Comma 5 18 5" xfId="18398"/>
    <cellStyle name="Comma 5 18 5 2" xfId="18399"/>
    <cellStyle name="Comma 5 18 5 2 2" xfId="18400"/>
    <cellStyle name="Comma 5 18 6" xfId="18401"/>
    <cellStyle name="Comma 5 18 6 2" xfId="18402"/>
    <cellStyle name="Comma 5 18 6 2 2" xfId="18403"/>
    <cellStyle name="Comma 5 18 7" xfId="18404"/>
    <cellStyle name="Comma 5 18 7 2" xfId="18405"/>
    <cellStyle name="Comma 5 18 7 2 2" xfId="18406"/>
    <cellStyle name="Comma 5 18 8" xfId="18407"/>
    <cellStyle name="Comma 5 18 8 2" xfId="18408"/>
    <cellStyle name="Comma 5 18 8 2 2" xfId="18409"/>
    <cellStyle name="Comma 5 18 9" xfId="18410"/>
    <cellStyle name="Comma 5 18 9 2" xfId="18411"/>
    <cellStyle name="Comma 5 18 9 2 2" xfId="18412"/>
    <cellStyle name="Comma 5 19" xfId="18413"/>
    <cellStyle name="Comma 5 19 10" xfId="18414"/>
    <cellStyle name="Comma 5 19 10 2" xfId="18415"/>
    <cellStyle name="Comma 5 19 10 2 2" xfId="18416"/>
    <cellStyle name="Comma 5 19 11" xfId="18417"/>
    <cellStyle name="Comma 5 19 11 2" xfId="18418"/>
    <cellStyle name="Comma 5 19 11 2 2" xfId="18419"/>
    <cellStyle name="Comma 5 19 12" xfId="18420"/>
    <cellStyle name="Comma 5 19 12 2" xfId="18421"/>
    <cellStyle name="Comma 5 19 12 2 2" xfId="18422"/>
    <cellStyle name="Comma 5 19 13" xfId="18423"/>
    <cellStyle name="Comma 5 19 13 2" xfId="18424"/>
    <cellStyle name="Comma 5 19 13 2 2" xfId="18425"/>
    <cellStyle name="Comma 5 19 14" xfId="18426"/>
    <cellStyle name="Comma 5 19 14 2" xfId="18427"/>
    <cellStyle name="Comma 5 19 14 2 2" xfId="18428"/>
    <cellStyle name="Comma 5 19 15" xfId="18429"/>
    <cellStyle name="Comma 5 19 15 2" xfId="18430"/>
    <cellStyle name="Comma 5 19 2" xfId="18431"/>
    <cellStyle name="Comma 5 19 2 2" xfId="18432"/>
    <cellStyle name="Comma 5 19 2 2 2" xfId="18433"/>
    <cellStyle name="Comma 5 19 3" xfId="18434"/>
    <cellStyle name="Comma 5 19 3 2" xfId="18435"/>
    <cellStyle name="Comma 5 19 3 2 2" xfId="18436"/>
    <cellStyle name="Comma 5 19 4" xfId="18437"/>
    <cellStyle name="Comma 5 19 4 2" xfId="18438"/>
    <cellStyle name="Comma 5 19 4 2 2" xfId="18439"/>
    <cellStyle name="Comma 5 19 5" xfId="18440"/>
    <cellStyle name="Comma 5 19 5 2" xfId="18441"/>
    <cellStyle name="Comma 5 19 5 2 2" xfId="18442"/>
    <cellStyle name="Comma 5 19 6" xfId="18443"/>
    <cellStyle name="Comma 5 19 6 2" xfId="18444"/>
    <cellStyle name="Comma 5 19 6 2 2" xfId="18445"/>
    <cellStyle name="Comma 5 19 7" xfId="18446"/>
    <cellStyle name="Comma 5 19 7 2" xfId="18447"/>
    <cellStyle name="Comma 5 19 7 2 2" xfId="18448"/>
    <cellStyle name="Comma 5 19 8" xfId="18449"/>
    <cellStyle name="Comma 5 19 8 2" xfId="18450"/>
    <cellStyle name="Comma 5 19 8 2 2" xfId="18451"/>
    <cellStyle name="Comma 5 19 9" xfId="18452"/>
    <cellStyle name="Comma 5 19 9 2" xfId="18453"/>
    <cellStyle name="Comma 5 19 9 2 2" xfId="18454"/>
    <cellStyle name="Comma 5 2" xfId="18455"/>
    <cellStyle name="Comma 5 2 10" xfId="18456"/>
    <cellStyle name="Comma 5 2 10 2" xfId="18457"/>
    <cellStyle name="Comma 5 2 10 2 2" xfId="18458"/>
    <cellStyle name="Comma 5 2 11" xfId="18459"/>
    <cellStyle name="Comma 5 2 11 2" xfId="18460"/>
    <cellStyle name="Comma 5 2 11 2 2" xfId="18461"/>
    <cellStyle name="Comma 5 2 12" xfId="18462"/>
    <cellStyle name="Comma 5 2 12 2" xfId="18463"/>
    <cellStyle name="Comma 5 2 12 2 2" xfId="18464"/>
    <cellStyle name="Comma 5 2 13" xfId="18465"/>
    <cellStyle name="Comma 5 2 13 2" xfId="18466"/>
    <cellStyle name="Comma 5 2 13 2 2" xfId="18467"/>
    <cellStyle name="Comma 5 2 14" xfId="18468"/>
    <cellStyle name="Comma 5 2 14 2" xfId="18469"/>
    <cellStyle name="Comma 5 2 14 2 2" xfId="18470"/>
    <cellStyle name="Comma 5 2 15" xfId="18471"/>
    <cellStyle name="Comma 5 2 15 2" xfId="18472"/>
    <cellStyle name="Comma 5 2 2" xfId="18473"/>
    <cellStyle name="Comma 5 2 2 2" xfId="18474"/>
    <cellStyle name="Comma 5 2 2 2 2" xfId="18475"/>
    <cellStyle name="Comma 5 2 2 2 2 2" xfId="18476"/>
    <cellStyle name="Comma 5 2 3" xfId="18477"/>
    <cellStyle name="Comma 5 2 3 2" xfId="18478"/>
    <cellStyle name="Comma 5 2 3 2 2" xfId="18479"/>
    <cellStyle name="Comma 5 2 3 2 2 2" xfId="18480"/>
    <cellStyle name="Comma 5 2 4" xfId="18481"/>
    <cellStyle name="Comma 5 2 4 2" xfId="18482"/>
    <cellStyle name="Comma 5 2 4 2 2" xfId="18483"/>
    <cellStyle name="Comma 5 2 4 2 2 2" xfId="18484"/>
    <cellStyle name="Comma 5 2 5" xfId="18485"/>
    <cellStyle name="Comma 5 2 5 2" xfId="18486"/>
    <cellStyle name="Comma 5 2 5 2 2" xfId="18487"/>
    <cellStyle name="Comma 5 2 5 2 2 2" xfId="18488"/>
    <cellStyle name="Comma 5 2 6" xfId="18489"/>
    <cellStyle name="Comma 5 2 6 2" xfId="18490"/>
    <cellStyle name="Comma 5 2 6 2 2" xfId="18491"/>
    <cellStyle name="Comma 5 2 6 2 2 2" xfId="18492"/>
    <cellStyle name="Comma 5 2 7" xfId="18493"/>
    <cellStyle name="Comma 5 2 7 2" xfId="18494"/>
    <cellStyle name="Comma 5 2 7 2 2" xfId="18495"/>
    <cellStyle name="Comma 5 2 7 2 2 2" xfId="18496"/>
    <cellStyle name="Comma 5 2 8" xfId="18497"/>
    <cellStyle name="Comma 5 2 8 2" xfId="18498"/>
    <cellStyle name="Comma 5 2 8 2 2" xfId="18499"/>
    <cellStyle name="Comma 5 2 9" xfId="18500"/>
    <cellStyle name="Comma 5 2 9 2" xfId="18501"/>
    <cellStyle name="Comma 5 2 9 2 2" xfId="18502"/>
    <cellStyle name="Comma 5 20" xfId="18503"/>
    <cellStyle name="Comma 5 20 10" xfId="18504"/>
    <cellStyle name="Comma 5 20 10 2" xfId="18505"/>
    <cellStyle name="Comma 5 20 10 2 2" xfId="18506"/>
    <cellStyle name="Comma 5 20 11" xfId="18507"/>
    <cellStyle name="Comma 5 20 11 2" xfId="18508"/>
    <cellStyle name="Comma 5 20 11 2 2" xfId="18509"/>
    <cellStyle name="Comma 5 20 12" xfId="18510"/>
    <cellStyle name="Comma 5 20 12 2" xfId="18511"/>
    <cellStyle name="Comma 5 20 12 2 2" xfId="18512"/>
    <cellStyle name="Comma 5 20 13" xfId="18513"/>
    <cellStyle name="Comma 5 20 13 2" xfId="18514"/>
    <cellStyle name="Comma 5 20 13 2 2" xfId="18515"/>
    <cellStyle name="Comma 5 20 14" xfId="18516"/>
    <cellStyle name="Comma 5 20 14 2" xfId="18517"/>
    <cellStyle name="Comma 5 20 14 2 2" xfId="18518"/>
    <cellStyle name="Comma 5 20 15" xfId="18519"/>
    <cellStyle name="Comma 5 20 15 2" xfId="18520"/>
    <cellStyle name="Comma 5 20 2" xfId="18521"/>
    <cellStyle name="Comma 5 20 2 2" xfId="18522"/>
    <cellStyle name="Comma 5 20 2 2 2" xfId="18523"/>
    <cellStyle name="Comma 5 20 3" xfId="18524"/>
    <cellStyle name="Comma 5 20 3 2" xfId="18525"/>
    <cellStyle name="Comma 5 20 3 2 2" xfId="18526"/>
    <cellStyle name="Comma 5 20 4" xfId="18527"/>
    <cellStyle name="Comma 5 20 4 2" xfId="18528"/>
    <cellStyle name="Comma 5 20 4 2 2" xfId="18529"/>
    <cellStyle name="Comma 5 20 5" xfId="18530"/>
    <cellStyle name="Comma 5 20 5 2" xfId="18531"/>
    <cellStyle name="Comma 5 20 5 2 2" xfId="18532"/>
    <cellStyle name="Comma 5 20 6" xfId="18533"/>
    <cellStyle name="Comma 5 20 6 2" xfId="18534"/>
    <cellStyle name="Comma 5 20 6 2 2" xfId="18535"/>
    <cellStyle name="Comma 5 20 7" xfId="18536"/>
    <cellStyle name="Comma 5 20 7 2" xfId="18537"/>
    <cellStyle name="Comma 5 20 7 2 2" xfId="18538"/>
    <cellStyle name="Comma 5 20 8" xfId="18539"/>
    <cellStyle name="Comma 5 20 8 2" xfId="18540"/>
    <cellStyle name="Comma 5 20 8 2 2" xfId="18541"/>
    <cellStyle name="Comma 5 20 9" xfId="18542"/>
    <cellStyle name="Comma 5 20 9 2" xfId="18543"/>
    <cellStyle name="Comma 5 20 9 2 2" xfId="18544"/>
    <cellStyle name="Comma 5 21" xfId="18545"/>
    <cellStyle name="Comma 5 21 10" xfId="18546"/>
    <cellStyle name="Comma 5 21 10 2" xfId="18547"/>
    <cellStyle name="Comma 5 21 10 2 2" xfId="18548"/>
    <cellStyle name="Comma 5 21 11" xfId="18549"/>
    <cellStyle name="Comma 5 21 11 2" xfId="18550"/>
    <cellStyle name="Comma 5 21 11 2 2" xfId="18551"/>
    <cellStyle name="Comma 5 21 12" xfId="18552"/>
    <cellStyle name="Comma 5 21 12 2" xfId="18553"/>
    <cellStyle name="Comma 5 21 12 2 2" xfId="18554"/>
    <cellStyle name="Comma 5 21 13" xfId="18555"/>
    <cellStyle name="Comma 5 21 13 2" xfId="18556"/>
    <cellStyle name="Comma 5 21 13 2 2" xfId="18557"/>
    <cellStyle name="Comma 5 21 14" xfId="18558"/>
    <cellStyle name="Comma 5 21 14 2" xfId="18559"/>
    <cellStyle name="Comma 5 21 14 2 2" xfId="18560"/>
    <cellStyle name="Comma 5 21 15" xfId="18561"/>
    <cellStyle name="Comma 5 21 15 2" xfId="18562"/>
    <cellStyle name="Comma 5 21 2" xfId="18563"/>
    <cellStyle name="Comma 5 21 2 2" xfId="18564"/>
    <cellStyle name="Comma 5 21 2 2 2" xfId="18565"/>
    <cellStyle name="Comma 5 21 3" xfId="18566"/>
    <cellStyle name="Comma 5 21 3 2" xfId="18567"/>
    <cellStyle name="Comma 5 21 3 2 2" xfId="18568"/>
    <cellStyle name="Comma 5 21 4" xfId="18569"/>
    <cellStyle name="Comma 5 21 4 2" xfId="18570"/>
    <cellStyle name="Comma 5 21 4 2 2" xfId="18571"/>
    <cellStyle name="Comma 5 21 5" xfId="18572"/>
    <cellStyle name="Comma 5 21 5 2" xfId="18573"/>
    <cellStyle name="Comma 5 21 5 2 2" xfId="18574"/>
    <cellStyle name="Comma 5 21 6" xfId="18575"/>
    <cellStyle name="Comma 5 21 6 2" xfId="18576"/>
    <cellStyle name="Comma 5 21 6 2 2" xfId="18577"/>
    <cellStyle name="Comma 5 21 7" xfId="18578"/>
    <cellStyle name="Comma 5 21 7 2" xfId="18579"/>
    <cellStyle name="Comma 5 21 7 2 2" xfId="18580"/>
    <cellStyle name="Comma 5 21 8" xfId="18581"/>
    <cellStyle name="Comma 5 21 8 2" xfId="18582"/>
    <cellStyle name="Comma 5 21 8 2 2" xfId="18583"/>
    <cellStyle name="Comma 5 21 9" xfId="18584"/>
    <cellStyle name="Comma 5 21 9 2" xfId="18585"/>
    <cellStyle name="Comma 5 21 9 2 2" xfId="18586"/>
    <cellStyle name="Comma 5 22" xfId="18587"/>
    <cellStyle name="Comma 5 22 10" xfId="18588"/>
    <cellStyle name="Comma 5 22 10 2" xfId="18589"/>
    <cellStyle name="Comma 5 22 10 2 2" xfId="18590"/>
    <cellStyle name="Comma 5 22 11" xfId="18591"/>
    <cellStyle name="Comma 5 22 11 2" xfId="18592"/>
    <cellStyle name="Comma 5 22 11 2 2" xfId="18593"/>
    <cellStyle name="Comma 5 22 12" xfId="18594"/>
    <cellStyle name="Comma 5 22 12 2" xfId="18595"/>
    <cellStyle name="Comma 5 22 12 2 2" xfId="18596"/>
    <cellStyle name="Comma 5 22 13" xfId="18597"/>
    <cellStyle name="Comma 5 22 13 2" xfId="18598"/>
    <cellStyle name="Comma 5 22 13 2 2" xfId="18599"/>
    <cellStyle name="Comma 5 22 14" xfId="18600"/>
    <cellStyle name="Comma 5 22 14 2" xfId="18601"/>
    <cellStyle name="Comma 5 22 14 2 2" xfId="18602"/>
    <cellStyle name="Comma 5 22 15" xfId="18603"/>
    <cellStyle name="Comma 5 22 15 2" xfId="18604"/>
    <cellStyle name="Comma 5 22 2" xfId="18605"/>
    <cellStyle name="Comma 5 22 2 2" xfId="18606"/>
    <cellStyle name="Comma 5 22 2 2 2" xfId="18607"/>
    <cellStyle name="Comma 5 22 3" xfId="18608"/>
    <cellStyle name="Comma 5 22 3 2" xfId="18609"/>
    <cellStyle name="Comma 5 22 3 2 2" xfId="18610"/>
    <cellStyle name="Comma 5 22 4" xfId="18611"/>
    <cellStyle name="Comma 5 22 4 2" xfId="18612"/>
    <cellStyle name="Comma 5 22 4 2 2" xfId="18613"/>
    <cellStyle name="Comma 5 22 5" xfId="18614"/>
    <cellStyle name="Comma 5 22 5 2" xfId="18615"/>
    <cellStyle name="Comma 5 22 5 2 2" xfId="18616"/>
    <cellStyle name="Comma 5 22 6" xfId="18617"/>
    <cellStyle name="Comma 5 22 6 2" xfId="18618"/>
    <cellStyle name="Comma 5 22 6 2 2" xfId="18619"/>
    <cellStyle name="Comma 5 22 7" xfId="18620"/>
    <cellStyle name="Comma 5 22 7 2" xfId="18621"/>
    <cellStyle name="Comma 5 22 7 2 2" xfId="18622"/>
    <cellStyle name="Comma 5 22 8" xfId="18623"/>
    <cellStyle name="Comma 5 22 8 2" xfId="18624"/>
    <cellStyle name="Comma 5 22 8 2 2" xfId="18625"/>
    <cellStyle name="Comma 5 22 9" xfId="18626"/>
    <cellStyle name="Comma 5 22 9 2" xfId="18627"/>
    <cellStyle name="Comma 5 22 9 2 2" xfId="18628"/>
    <cellStyle name="Comma 5 23" xfId="18629"/>
    <cellStyle name="Comma 5 23 10" xfId="18630"/>
    <cellStyle name="Comma 5 23 10 2" xfId="18631"/>
    <cellStyle name="Comma 5 23 10 2 2" xfId="18632"/>
    <cellStyle name="Comma 5 23 11" xfId="18633"/>
    <cellStyle name="Comma 5 23 11 2" xfId="18634"/>
    <cellStyle name="Comma 5 23 11 2 2" xfId="18635"/>
    <cellStyle name="Comma 5 23 12" xfId="18636"/>
    <cellStyle name="Comma 5 23 12 2" xfId="18637"/>
    <cellStyle name="Comma 5 23 12 2 2" xfId="18638"/>
    <cellStyle name="Comma 5 23 13" xfId="18639"/>
    <cellStyle name="Comma 5 23 13 2" xfId="18640"/>
    <cellStyle name="Comma 5 23 13 2 2" xfId="18641"/>
    <cellStyle name="Comma 5 23 14" xfId="18642"/>
    <cellStyle name="Comma 5 23 14 2" xfId="18643"/>
    <cellStyle name="Comma 5 23 14 2 2" xfId="18644"/>
    <cellStyle name="Comma 5 23 15" xfId="18645"/>
    <cellStyle name="Comma 5 23 15 2" xfId="18646"/>
    <cellStyle name="Comma 5 23 2" xfId="18647"/>
    <cellStyle name="Comma 5 23 2 2" xfId="18648"/>
    <cellStyle name="Comma 5 23 2 2 2" xfId="18649"/>
    <cellStyle name="Comma 5 23 3" xfId="18650"/>
    <cellStyle name="Comma 5 23 3 2" xfId="18651"/>
    <cellStyle name="Comma 5 23 3 2 2" xfId="18652"/>
    <cellStyle name="Comma 5 23 4" xfId="18653"/>
    <cellStyle name="Comma 5 23 4 2" xfId="18654"/>
    <cellStyle name="Comma 5 23 4 2 2" xfId="18655"/>
    <cellStyle name="Comma 5 23 5" xfId="18656"/>
    <cellStyle name="Comma 5 23 5 2" xfId="18657"/>
    <cellStyle name="Comma 5 23 5 2 2" xfId="18658"/>
    <cellStyle name="Comma 5 23 6" xfId="18659"/>
    <cellStyle name="Comma 5 23 6 2" xfId="18660"/>
    <cellStyle name="Comma 5 23 6 2 2" xfId="18661"/>
    <cellStyle name="Comma 5 23 7" xfId="18662"/>
    <cellStyle name="Comma 5 23 7 2" xfId="18663"/>
    <cellStyle name="Comma 5 23 7 2 2" xfId="18664"/>
    <cellStyle name="Comma 5 23 8" xfId="18665"/>
    <cellStyle name="Comma 5 23 8 2" xfId="18666"/>
    <cellStyle name="Comma 5 23 8 2 2" xfId="18667"/>
    <cellStyle name="Comma 5 23 9" xfId="18668"/>
    <cellStyle name="Comma 5 23 9 2" xfId="18669"/>
    <cellStyle name="Comma 5 23 9 2 2" xfId="18670"/>
    <cellStyle name="Comma 5 24" xfId="18671"/>
    <cellStyle name="Comma 5 24 2" xfId="18672"/>
    <cellStyle name="Comma 5 24 2 2" xfId="18673"/>
    <cellStyle name="Comma 5 25" xfId="18674"/>
    <cellStyle name="Comma 5 25 2" xfId="18675"/>
    <cellStyle name="Comma 5 25 2 2" xfId="18676"/>
    <cellStyle name="Comma 5 26" xfId="18677"/>
    <cellStyle name="Comma 5 26 2" xfId="18678"/>
    <cellStyle name="Comma 5 26 2 2" xfId="18679"/>
    <cellStyle name="Comma 5 27" xfId="18680"/>
    <cellStyle name="Comma 5 27 2" xfId="18681"/>
    <cellStyle name="Comma 5 27 2 2" xfId="18682"/>
    <cellStyle name="Comma 5 28" xfId="18683"/>
    <cellStyle name="Comma 5 28 2" xfId="18684"/>
    <cellStyle name="Comma 5 28 2 2" xfId="18685"/>
    <cellStyle name="Comma 5 29" xfId="18686"/>
    <cellStyle name="Comma 5 29 2" xfId="18687"/>
    <cellStyle name="Comma 5 29 2 2" xfId="18688"/>
    <cellStyle name="Comma 5 3" xfId="18689"/>
    <cellStyle name="Comma 5 3 10" xfId="18690"/>
    <cellStyle name="Comma 5 3 10 2" xfId="18691"/>
    <cellStyle name="Comma 5 3 10 2 2" xfId="18692"/>
    <cellStyle name="Comma 5 3 11" xfId="18693"/>
    <cellStyle name="Comma 5 3 11 2" xfId="18694"/>
    <cellStyle name="Comma 5 3 11 2 2" xfId="18695"/>
    <cellStyle name="Comma 5 3 12" xfId="18696"/>
    <cellStyle name="Comma 5 3 12 2" xfId="18697"/>
    <cellStyle name="Comma 5 3 12 2 2" xfId="18698"/>
    <cellStyle name="Comma 5 3 13" xfId="18699"/>
    <cellStyle name="Comma 5 3 13 2" xfId="18700"/>
    <cellStyle name="Comma 5 3 13 2 2" xfId="18701"/>
    <cellStyle name="Comma 5 3 14" xfId="18702"/>
    <cellStyle name="Comma 5 3 14 2" xfId="18703"/>
    <cellStyle name="Comma 5 3 14 2 2" xfId="18704"/>
    <cellStyle name="Comma 5 3 15" xfId="18705"/>
    <cellStyle name="Comma 5 3 15 2" xfId="18706"/>
    <cellStyle name="Comma 5 3 2" xfId="18707"/>
    <cellStyle name="Comma 5 3 2 2" xfId="18708"/>
    <cellStyle name="Comma 5 3 2 2 2" xfId="18709"/>
    <cellStyle name="Comma 5 3 2 2 2 2" xfId="18710"/>
    <cellStyle name="Comma 5 3 3" xfId="18711"/>
    <cellStyle name="Comma 5 3 3 2" xfId="18712"/>
    <cellStyle name="Comma 5 3 3 2 2" xfId="18713"/>
    <cellStyle name="Comma 5 3 3 2 2 2" xfId="18714"/>
    <cellStyle name="Comma 5 3 4" xfId="18715"/>
    <cellStyle name="Comma 5 3 4 2" xfId="18716"/>
    <cellStyle name="Comma 5 3 4 2 2" xfId="18717"/>
    <cellStyle name="Comma 5 3 4 2 2 2" xfId="18718"/>
    <cellStyle name="Comma 5 3 5" xfId="18719"/>
    <cellStyle name="Comma 5 3 5 2" xfId="18720"/>
    <cellStyle name="Comma 5 3 5 2 2" xfId="18721"/>
    <cellStyle name="Comma 5 3 5 2 2 2" xfId="18722"/>
    <cellStyle name="Comma 5 3 6" xfId="18723"/>
    <cellStyle name="Comma 5 3 6 2" xfId="18724"/>
    <cellStyle name="Comma 5 3 6 2 2" xfId="18725"/>
    <cellStyle name="Comma 5 3 6 2 2 2" xfId="18726"/>
    <cellStyle name="Comma 5 3 7" xfId="18727"/>
    <cellStyle name="Comma 5 3 7 2" xfId="18728"/>
    <cellStyle name="Comma 5 3 7 2 2" xfId="18729"/>
    <cellStyle name="Comma 5 3 7 2 2 2" xfId="18730"/>
    <cellStyle name="Comma 5 3 8" xfId="18731"/>
    <cellStyle name="Comma 5 3 8 2" xfId="18732"/>
    <cellStyle name="Comma 5 3 8 2 2" xfId="18733"/>
    <cellStyle name="Comma 5 3 9" xfId="18734"/>
    <cellStyle name="Comma 5 3 9 2" xfId="18735"/>
    <cellStyle name="Comma 5 3 9 2 2" xfId="18736"/>
    <cellStyle name="Comma 5 30" xfId="18737"/>
    <cellStyle name="Comma 5 30 2" xfId="18738"/>
    <cellStyle name="Comma 5 30 2 2" xfId="18739"/>
    <cellStyle name="Comma 5 31" xfId="18740"/>
    <cellStyle name="Comma 5 31 2" xfId="18741"/>
    <cellStyle name="Comma 5 31 2 2" xfId="18742"/>
    <cellStyle name="Comma 5 32" xfId="18743"/>
    <cellStyle name="Comma 5 32 2" xfId="18744"/>
    <cellStyle name="Comma 5 32 2 2" xfId="18745"/>
    <cellStyle name="Comma 5 33" xfId="18746"/>
    <cellStyle name="Comma 5 33 2" xfId="18747"/>
    <cellStyle name="Comma 5 33 2 2" xfId="18748"/>
    <cellStyle name="Comma 5 34" xfId="18749"/>
    <cellStyle name="Comma 5 34 2" xfId="18750"/>
    <cellStyle name="Comma 5 34 2 2" xfId="18751"/>
    <cellStyle name="Comma 5 35" xfId="18752"/>
    <cellStyle name="Comma 5 35 2" xfId="18753"/>
    <cellStyle name="Comma 5 35 2 2" xfId="18754"/>
    <cellStyle name="Comma 5 36" xfId="18755"/>
    <cellStyle name="Comma 5 36 2" xfId="18756"/>
    <cellStyle name="Comma 5 36 2 2" xfId="18757"/>
    <cellStyle name="Comma 5 37" xfId="18758"/>
    <cellStyle name="Comma 5 37 2" xfId="18759"/>
    <cellStyle name="Comma 5 37 2 2" xfId="18760"/>
    <cellStyle name="Comma 5 38" xfId="18761"/>
    <cellStyle name="Comma 5 38 2" xfId="18762"/>
    <cellStyle name="Comma 5 38 2 2" xfId="18763"/>
    <cellStyle name="Comma 5 39" xfId="18764"/>
    <cellStyle name="Comma 5 39 2" xfId="18765"/>
    <cellStyle name="Comma 5 39 2 2" xfId="18766"/>
    <cellStyle name="Comma 5 4" xfId="18767"/>
    <cellStyle name="Comma 5 4 10" xfId="18768"/>
    <cellStyle name="Comma 5 4 10 2" xfId="18769"/>
    <cellStyle name="Comma 5 4 10 2 2" xfId="18770"/>
    <cellStyle name="Comma 5 4 11" xfId="18771"/>
    <cellStyle name="Comma 5 4 11 2" xfId="18772"/>
    <cellStyle name="Comma 5 4 11 2 2" xfId="18773"/>
    <cellStyle name="Comma 5 4 12" xfId="18774"/>
    <cellStyle name="Comma 5 4 12 2" xfId="18775"/>
    <cellStyle name="Comma 5 4 12 2 2" xfId="18776"/>
    <cellStyle name="Comma 5 4 13" xfId="18777"/>
    <cellStyle name="Comma 5 4 13 2" xfId="18778"/>
    <cellStyle name="Comma 5 4 13 2 2" xfId="18779"/>
    <cellStyle name="Comma 5 4 14" xfId="18780"/>
    <cellStyle name="Comma 5 4 14 2" xfId="18781"/>
    <cellStyle name="Comma 5 4 14 2 2" xfId="18782"/>
    <cellStyle name="Comma 5 4 15" xfId="18783"/>
    <cellStyle name="Comma 5 4 15 2" xfId="18784"/>
    <cellStyle name="Comma 5 4 2" xfId="18785"/>
    <cellStyle name="Comma 5 4 2 2" xfId="18786"/>
    <cellStyle name="Comma 5 4 2 2 2" xfId="18787"/>
    <cellStyle name="Comma 5 4 2 2 2 2" xfId="18788"/>
    <cellStyle name="Comma 5 4 3" xfId="18789"/>
    <cellStyle name="Comma 5 4 3 2" xfId="18790"/>
    <cellStyle name="Comma 5 4 3 2 2" xfId="18791"/>
    <cellStyle name="Comma 5 4 3 2 2 2" xfId="18792"/>
    <cellStyle name="Comma 5 4 4" xfId="18793"/>
    <cellStyle name="Comma 5 4 4 2" xfId="18794"/>
    <cellStyle name="Comma 5 4 4 2 2" xfId="18795"/>
    <cellStyle name="Comma 5 4 4 2 2 2" xfId="18796"/>
    <cellStyle name="Comma 5 4 4 3" xfId="18797"/>
    <cellStyle name="Comma 5 4 5" xfId="18798"/>
    <cellStyle name="Comma 5 4 5 2" xfId="18799"/>
    <cellStyle name="Comma 5 4 5 2 2" xfId="18800"/>
    <cellStyle name="Comma 5 4 5 2 2 2" xfId="18801"/>
    <cellStyle name="Comma 5 4 6" xfId="18802"/>
    <cellStyle name="Comma 5 4 6 2" xfId="18803"/>
    <cellStyle name="Comma 5 4 6 2 2" xfId="18804"/>
    <cellStyle name="Comma 5 4 6 2 2 2" xfId="18805"/>
    <cellStyle name="Comma 5 4 7" xfId="18806"/>
    <cellStyle name="Comma 5 4 7 2" xfId="18807"/>
    <cellStyle name="Comma 5 4 7 2 2" xfId="18808"/>
    <cellStyle name="Comma 5 4 8" xfId="18809"/>
    <cellStyle name="Comma 5 4 8 2" xfId="18810"/>
    <cellStyle name="Comma 5 4 8 2 2" xfId="18811"/>
    <cellStyle name="Comma 5 4 9" xfId="18812"/>
    <cellStyle name="Comma 5 4 9 2" xfId="18813"/>
    <cellStyle name="Comma 5 4 9 2 2" xfId="18814"/>
    <cellStyle name="Comma 5 40" xfId="18815"/>
    <cellStyle name="Comma 5 40 2" xfId="18816"/>
    <cellStyle name="Comma 5 41" xfId="18817"/>
    <cellStyle name="Comma 5 41 2" xfId="18818"/>
    <cellStyle name="Comma 5 42" xfId="18819"/>
    <cellStyle name="Comma 5 5" xfId="18820"/>
    <cellStyle name="Comma 5 5 10" xfId="18821"/>
    <cellStyle name="Comma 5 5 10 2" xfId="18822"/>
    <cellStyle name="Comma 5 5 10 2 2" xfId="18823"/>
    <cellStyle name="Comma 5 5 11" xfId="18824"/>
    <cellStyle name="Comma 5 5 11 2" xfId="18825"/>
    <cellStyle name="Comma 5 5 11 2 2" xfId="18826"/>
    <cellStyle name="Comma 5 5 12" xfId="18827"/>
    <cellStyle name="Comma 5 5 12 2" xfId="18828"/>
    <cellStyle name="Comma 5 5 12 2 2" xfId="18829"/>
    <cellStyle name="Comma 5 5 13" xfId="18830"/>
    <cellStyle name="Comma 5 5 13 2" xfId="18831"/>
    <cellStyle name="Comma 5 5 13 2 2" xfId="18832"/>
    <cellStyle name="Comma 5 5 14" xfId="18833"/>
    <cellStyle name="Comma 5 5 14 2" xfId="18834"/>
    <cellStyle name="Comma 5 5 14 2 2" xfId="18835"/>
    <cellStyle name="Comma 5 5 15" xfId="18836"/>
    <cellStyle name="Comma 5 5 15 2" xfId="18837"/>
    <cellStyle name="Comma 5 5 2" xfId="18838"/>
    <cellStyle name="Comma 5 5 2 2" xfId="18839"/>
    <cellStyle name="Comma 5 5 2 2 2" xfId="18840"/>
    <cellStyle name="Comma 5 5 2 2 2 2" xfId="18841"/>
    <cellStyle name="Comma 5 5 3" xfId="18842"/>
    <cellStyle name="Comma 5 5 3 2" xfId="18843"/>
    <cellStyle name="Comma 5 5 3 2 2" xfId="18844"/>
    <cellStyle name="Comma 5 5 3 2 2 2" xfId="18845"/>
    <cellStyle name="Comma 5 5 4" xfId="18846"/>
    <cellStyle name="Comma 5 5 4 2" xfId="18847"/>
    <cellStyle name="Comma 5 5 4 2 2" xfId="18848"/>
    <cellStyle name="Comma 5 5 4 2 2 2" xfId="18849"/>
    <cellStyle name="Comma 5 5 4 3" xfId="18850"/>
    <cellStyle name="Comma 5 5 5" xfId="18851"/>
    <cellStyle name="Comma 5 5 5 2" xfId="18852"/>
    <cellStyle name="Comma 5 5 5 2 2" xfId="18853"/>
    <cellStyle name="Comma 5 5 5 2 2 2" xfId="18854"/>
    <cellStyle name="Comma 5 5 6" xfId="18855"/>
    <cellStyle name="Comma 5 5 6 2" xfId="18856"/>
    <cellStyle name="Comma 5 5 6 2 2" xfId="18857"/>
    <cellStyle name="Comma 5 5 6 2 2 2" xfId="18858"/>
    <cellStyle name="Comma 5 5 7" xfId="18859"/>
    <cellStyle name="Comma 5 5 7 2" xfId="18860"/>
    <cellStyle name="Comma 5 5 7 2 2" xfId="18861"/>
    <cellStyle name="Comma 5 5 8" xfId="18862"/>
    <cellStyle name="Comma 5 5 8 2" xfId="18863"/>
    <cellStyle name="Comma 5 5 8 2 2" xfId="18864"/>
    <cellStyle name="Comma 5 5 9" xfId="18865"/>
    <cellStyle name="Comma 5 5 9 2" xfId="18866"/>
    <cellStyle name="Comma 5 5 9 2 2" xfId="18867"/>
    <cellStyle name="Comma 5 6" xfId="18868"/>
    <cellStyle name="Comma 5 6 10" xfId="18869"/>
    <cellStyle name="Comma 5 6 10 2" xfId="18870"/>
    <cellStyle name="Comma 5 6 10 2 2" xfId="18871"/>
    <cellStyle name="Comma 5 6 11" xfId="18872"/>
    <cellStyle name="Comma 5 6 11 2" xfId="18873"/>
    <cellStyle name="Comma 5 6 11 2 2" xfId="18874"/>
    <cellStyle name="Comma 5 6 12" xfId="18875"/>
    <cellStyle name="Comma 5 6 12 2" xfId="18876"/>
    <cellStyle name="Comma 5 6 12 2 2" xfId="18877"/>
    <cellStyle name="Comma 5 6 13" xfId="18878"/>
    <cellStyle name="Comma 5 6 13 2" xfId="18879"/>
    <cellStyle name="Comma 5 6 13 2 2" xfId="18880"/>
    <cellStyle name="Comma 5 6 14" xfId="18881"/>
    <cellStyle name="Comma 5 6 14 2" xfId="18882"/>
    <cellStyle name="Comma 5 6 14 2 2" xfId="18883"/>
    <cellStyle name="Comma 5 6 15" xfId="18884"/>
    <cellStyle name="Comma 5 6 15 2" xfId="18885"/>
    <cellStyle name="Comma 5 6 2" xfId="18886"/>
    <cellStyle name="Comma 5 6 2 2" xfId="18887"/>
    <cellStyle name="Comma 5 6 2 2 2" xfId="18888"/>
    <cellStyle name="Comma 5 6 2 2 2 2" xfId="18889"/>
    <cellStyle name="Comma 5 6 2 3" xfId="18890"/>
    <cellStyle name="Comma 5 6 3" xfId="18891"/>
    <cellStyle name="Comma 5 6 3 2" xfId="18892"/>
    <cellStyle name="Comma 5 6 3 2 2" xfId="18893"/>
    <cellStyle name="Comma 5 6 3 2 2 2" xfId="18894"/>
    <cellStyle name="Comma 5 6 4" xfId="18895"/>
    <cellStyle name="Comma 5 6 4 2" xfId="18896"/>
    <cellStyle name="Comma 5 6 4 2 2" xfId="18897"/>
    <cellStyle name="Comma 5 6 4 2 2 2" xfId="18898"/>
    <cellStyle name="Comma 5 6 5" xfId="18899"/>
    <cellStyle name="Comma 5 6 5 2" xfId="18900"/>
    <cellStyle name="Comma 5 6 5 2 2" xfId="18901"/>
    <cellStyle name="Comma 5 6 6" xfId="18902"/>
    <cellStyle name="Comma 5 6 6 2" xfId="18903"/>
    <cellStyle name="Comma 5 6 6 2 2" xfId="18904"/>
    <cellStyle name="Comma 5 6 7" xfId="18905"/>
    <cellStyle name="Comma 5 6 7 2" xfId="18906"/>
    <cellStyle name="Comma 5 6 7 2 2" xfId="18907"/>
    <cellStyle name="Comma 5 6 8" xfId="18908"/>
    <cellStyle name="Comma 5 6 8 2" xfId="18909"/>
    <cellStyle name="Comma 5 6 8 2 2" xfId="18910"/>
    <cellStyle name="Comma 5 6 9" xfId="18911"/>
    <cellStyle name="Comma 5 6 9 2" xfId="18912"/>
    <cellStyle name="Comma 5 6 9 2 2" xfId="18913"/>
    <cellStyle name="Comma 5 7" xfId="18914"/>
    <cellStyle name="Comma 5 7 10" xfId="18915"/>
    <cellStyle name="Comma 5 7 10 2" xfId="18916"/>
    <cellStyle name="Comma 5 7 10 2 2" xfId="18917"/>
    <cellStyle name="Comma 5 7 11" xfId="18918"/>
    <cellStyle name="Comma 5 7 11 2" xfId="18919"/>
    <cellStyle name="Comma 5 7 11 2 2" xfId="18920"/>
    <cellStyle name="Comma 5 7 12" xfId="18921"/>
    <cellStyle name="Comma 5 7 12 2" xfId="18922"/>
    <cellStyle name="Comma 5 7 12 2 2" xfId="18923"/>
    <cellStyle name="Comma 5 7 13" xfId="18924"/>
    <cellStyle name="Comma 5 7 13 2" xfId="18925"/>
    <cellStyle name="Comma 5 7 13 2 2" xfId="18926"/>
    <cellStyle name="Comma 5 7 14" xfId="18927"/>
    <cellStyle name="Comma 5 7 14 2" xfId="18928"/>
    <cellStyle name="Comma 5 7 14 2 2" xfId="18929"/>
    <cellStyle name="Comma 5 7 15" xfId="18930"/>
    <cellStyle name="Comma 5 7 15 2" xfId="18931"/>
    <cellStyle name="Comma 5 7 2" xfId="18932"/>
    <cellStyle name="Comma 5 7 2 2" xfId="18933"/>
    <cellStyle name="Comma 5 7 2 2 2" xfId="18934"/>
    <cellStyle name="Comma 5 7 2 2 2 2" xfId="18935"/>
    <cellStyle name="Comma 5 7 2 3" xfId="18936"/>
    <cellStyle name="Comma 5 7 3" xfId="18937"/>
    <cellStyle name="Comma 5 7 3 2" xfId="18938"/>
    <cellStyle name="Comma 5 7 3 2 2" xfId="18939"/>
    <cellStyle name="Comma 5 7 3 2 2 2" xfId="18940"/>
    <cellStyle name="Comma 5 7 4" xfId="18941"/>
    <cellStyle name="Comma 5 7 4 2" xfId="18942"/>
    <cellStyle name="Comma 5 7 4 2 2" xfId="18943"/>
    <cellStyle name="Comma 5 7 4 2 2 2" xfId="18944"/>
    <cellStyle name="Comma 5 7 5" xfId="18945"/>
    <cellStyle name="Comma 5 7 5 2" xfId="18946"/>
    <cellStyle name="Comma 5 7 5 2 2" xfId="18947"/>
    <cellStyle name="Comma 5 7 6" xfId="18948"/>
    <cellStyle name="Comma 5 7 6 2" xfId="18949"/>
    <cellStyle name="Comma 5 7 6 2 2" xfId="18950"/>
    <cellStyle name="Comma 5 7 7" xfId="18951"/>
    <cellStyle name="Comma 5 7 7 2" xfId="18952"/>
    <cellStyle name="Comma 5 7 7 2 2" xfId="18953"/>
    <cellStyle name="Comma 5 7 8" xfId="18954"/>
    <cellStyle name="Comma 5 7 8 2" xfId="18955"/>
    <cellStyle name="Comma 5 7 8 2 2" xfId="18956"/>
    <cellStyle name="Comma 5 7 9" xfId="18957"/>
    <cellStyle name="Comma 5 7 9 2" xfId="18958"/>
    <cellStyle name="Comma 5 7 9 2 2" xfId="18959"/>
    <cellStyle name="Comma 5 8" xfId="18960"/>
    <cellStyle name="Comma 5 8 10" xfId="18961"/>
    <cellStyle name="Comma 5 8 10 2" xfId="18962"/>
    <cellStyle name="Comma 5 8 10 2 2" xfId="18963"/>
    <cellStyle name="Comma 5 8 11" xfId="18964"/>
    <cellStyle name="Comma 5 8 11 2" xfId="18965"/>
    <cellStyle name="Comma 5 8 11 2 2" xfId="18966"/>
    <cellStyle name="Comma 5 8 12" xfId="18967"/>
    <cellStyle name="Comma 5 8 12 2" xfId="18968"/>
    <cellStyle name="Comma 5 8 12 2 2" xfId="18969"/>
    <cellStyle name="Comma 5 8 13" xfId="18970"/>
    <cellStyle name="Comma 5 8 13 2" xfId="18971"/>
    <cellStyle name="Comma 5 8 13 2 2" xfId="18972"/>
    <cellStyle name="Comma 5 8 14" xfId="18973"/>
    <cellStyle name="Comma 5 8 14 2" xfId="18974"/>
    <cellStyle name="Comma 5 8 14 2 2" xfId="18975"/>
    <cellStyle name="Comma 5 8 15" xfId="18976"/>
    <cellStyle name="Comma 5 8 15 2" xfId="18977"/>
    <cellStyle name="Comma 5 8 2" xfId="18978"/>
    <cellStyle name="Comma 5 8 2 2" xfId="18979"/>
    <cellStyle name="Comma 5 8 2 2 2" xfId="18980"/>
    <cellStyle name="Comma 5 8 3" xfId="18981"/>
    <cellStyle name="Comma 5 8 3 2" xfId="18982"/>
    <cellStyle name="Comma 5 8 3 2 2" xfId="18983"/>
    <cellStyle name="Comma 5 8 4" xfId="18984"/>
    <cellStyle name="Comma 5 8 4 2" xfId="18985"/>
    <cellStyle name="Comma 5 8 4 2 2" xfId="18986"/>
    <cellStyle name="Comma 5 8 5" xfId="18987"/>
    <cellStyle name="Comma 5 8 5 2" xfId="18988"/>
    <cellStyle name="Comma 5 8 5 2 2" xfId="18989"/>
    <cellStyle name="Comma 5 8 6" xfId="18990"/>
    <cellStyle name="Comma 5 8 6 2" xfId="18991"/>
    <cellStyle name="Comma 5 8 6 2 2" xfId="18992"/>
    <cellStyle name="Comma 5 8 7" xfId="18993"/>
    <cellStyle name="Comma 5 8 7 2" xfId="18994"/>
    <cellStyle name="Comma 5 8 7 2 2" xfId="18995"/>
    <cellStyle name="Comma 5 8 8" xfId="18996"/>
    <cellStyle name="Comma 5 8 8 2" xfId="18997"/>
    <cellStyle name="Comma 5 8 8 2 2" xfId="18998"/>
    <cellStyle name="Comma 5 8 9" xfId="18999"/>
    <cellStyle name="Comma 5 8 9 2" xfId="19000"/>
    <cellStyle name="Comma 5 8 9 2 2" xfId="19001"/>
    <cellStyle name="Comma 5 9" xfId="19002"/>
    <cellStyle name="Comma 5 9 10" xfId="19003"/>
    <cellStyle name="Comma 5 9 10 2" xfId="19004"/>
    <cellStyle name="Comma 5 9 10 2 2" xfId="19005"/>
    <cellStyle name="Comma 5 9 11" xfId="19006"/>
    <cellStyle name="Comma 5 9 11 2" xfId="19007"/>
    <cellStyle name="Comma 5 9 11 2 2" xfId="19008"/>
    <cellStyle name="Comma 5 9 12" xfId="19009"/>
    <cellStyle name="Comma 5 9 12 2" xfId="19010"/>
    <cellStyle name="Comma 5 9 12 2 2" xfId="19011"/>
    <cellStyle name="Comma 5 9 13" xfId="19012"/>
    <cellStyle name="Comma 5 9 13 2" xfId="19013"/>
    <cellStyle name="Comma 5 9 13 2 2" xfId="19014"/>
    <cellStyle name="Comma 5 9 14" xfId="19015"/>
    <cellStyle name="Comma 5 9 14 2" xfId="19016"/>
    <cellStyle name="Comma 5 9 14 2 2" xfId="19017"/>
    <cellStyle name="Comma 5 9 15" xfId="19018"/>
    <cellStyle name="Comma 5 9 15 2" xfId="19019"/>
    <cellStyle name="Comma 5 9 2" xfId="19020"/>
    <cellStyle name="Comma 5 9 2 2" xfId="19021"/>
    <cellStyle name="Comma 5 9 2 2 2" xfId="19022"/>
    <cellStyle name="Comma 5 9 3" xfId="19023"/>
    <cellStyle name="Comma 5 9 3 2" xfId="19024"/>
    <cellStyle name="Comma 5 9 3 2 2" xfId="19025"/>
    <cellStyle name="Comma 5 9 4" xfId="19026"/>
    <cellStyle name="Comma 5 9 4 2" xfId="19027"/>
    <cellStyle name="Comma 5 9 4 2 2" xfId="19028"/>
    <cellStyle name="Comma 5 9 5" xfId="19029"/>
    <cellStyle name="Comma 5 9 5 2" xfId="19030"/>
    <cellStyle name="Comma 5 9 5 2 2" xfId="19031"/>
    <cellStyle name="Comma 5 9 6" xfId="19032"/>
    <cellStyle name="Comma 5 9 6 2" xfId="19033"/>
    <cellStyle name="Comma 5 9 6 2 2" xfId="19034"/>
    <cellStyle name="Comma 5 9 7" xfId="19035"/>
    <cellStyle name="Comma 5 9 7 2" xfId="19036"/>
    <cellStyle name="Comma 5 9 7 2 2" xfId="19037"/>
    <cellStyle name="Comma 5 9 8" xfId="19038"/>
    <cellStyle name="Comma 5 9 8 2" xfId="19039"/>
    <cellStyle name="Comma 5 9 8 2 2" xfId="19040"/>
    <cellStyle name="Comma 5 9 9" xfId="19041"/>
    <cellStyle name="Comma 5 9 9 2" xfId="19042"/>
    <cellStyle name="Comma 5 9 9 2 2" xfId="19043"/>
    <cellStyle name="Comma 6" xfId="19044"/>
    <cellStyle name="Comma 6 10" xfId="19045"/>
    <cellStyle name="Comma 6 10 10" xfId="19046"/>
    <cellStyle name="Comma 6 10 10 2" xfId="19047"/>
    <cellStyle name="Comma 6 10 10 2 2" xfId="19048"/>
    <cellStyle name="Comma 6 10 11" xfId="19049"/>
    <cellStyle name="Comma 6 10 11 2" xfId="19050"/>
    <cellStyle name="Comma 6 10 11 2 2" xfId="19051"/>
    <cellStyle name="Comma 6 10 12" xfId="19052"/>
    <cellStyle name="Comma 6 10 12 2" xfId="19053"/>
    <cellStyle name="Comma 6 10 12 2 2" xfId="19054"/>
    <cellStyle name="Comma 6 10 13" xfId="19055"/>
    <cellStyle name="Comma 6 10 13 2" xfId="19056"/>
    <cellStyle name="Comma 6 10 13 2 2" xfId="19057"/>
    <cellStyle name="Comma 6 10 14" xfId="19058"/>
    <cellStyle name="Comma 6 10 14 2" xfId="19059"/>
    <cellStyle name="Comma 6 10 14 2 2" xfId="19060"/>
    <cellStyle name="Comma 6 10 15" xfId="19061"/>
    <cellStyle name="Comma 6 10 15 2" xfId="19062"/>
    <cellStyle name="Comma 6 10 2" xfId="19063"/>
    <cellStyle name="Comma 6 10 2 2" xfId="19064"/>
    <cellStyle name="Comma 6 10 2 2 2" xfId="19065"/>
    <cellStyle name="Comma 6 10 3" xfId="19066"/>
    <cellStyle name="Comma 6 10 3 2" xfId="19067"/>
    <cellStyle name="Comma 6 10 3 2 2" xfId="19068"/>
    <cellStyle name="Comma 6 10 4" xfId="19069"/>
    <cellStyle name="Comma 6 10 4 2" xfId="19070"/>
    <cellStyle name="Comma 6 10 4 2 2" xfId="19071"/>
    <cellStyle name="Comma 6 10 5" xfId="19072"/>
    <cellStyle name="Comma 6 10 5 2" xfId="19073"/>
    <cellStyle name="Comma 6 10 5 2 2" xfId="19074"/>
    <cellStyle name="Comma 6 10 6" xfId="19075"/>
    <cellStyle name="Comma 6 10 6 2" xfId="19076"/>
    <cellStyle name="Comma 6 10 6 2 2" xfId="19077"/>
    <cellStyle name="Comma 6 10 7" xfId="19078"/>
    <cellStyle name="Comma 6 10 7 2" xfId="19079"/>
    <cellStyle name="Comma 6 10 7 2 2" xfId="19080"/>
    <cellStyle name="Comma 6 10 8" xfId="19081"/>
    <cellStyle name="Comma 6 10 8 2" xfId="19082"/>
    <cellStyle name="Comma 6 10 8 2 2" xfId="19083"/>
    <cellStyle name="Comma 6 10 9" xfId="19084"/>
    <cellStyle name="Comma 6 10 9 2" xfId="19085"/>
    <cellStyle name="Comma 6 10 9 2 2" xfId="19086"/>
    <cellStyle name="Comma 6 11" xfId="19087"/>
    <cellStyle name="Comma 6 11 10" xfId="19088"/>
    <cellStyle name="Comma 6 11 10 2" xfId="19089"/>
    <cellStyle name="Comma 6 11 10 2 2" xfId="19090"/>
    <cellStyle name="Comma 6 11 11" xfId="19091"/>
    <cellStyle name="Comma 6 11 11 2" xfId="19092"/>
    <cellStyle name="Comma 6 11 11 2 2" xfId="19093"/>
    <cellStyle name="Comma 6 11 12" xfId="19094"/>
    <cellStyle name="Comma 6 11 12 2" xfId="19095"/>
    <cellStyle name="Comma 6 11 12 2 2" xfId="19096"/>
    <cellStyle name="Comma 6 11 13" xfId="19097"/>
    <cellStyle name="Comma 6 11 13 2" xfId="19098"/>
    <cellStyle name="Comma 6 11 13 2 2" xfId="19099"/>
    <cellStyle name="Comma 6 11 14" xfId="19100"/>
    <cellStyle name="Comma 6 11 14 2" xfId="19101"/>
    <cellStyle name="Comma 6 11 14 2 2" xfId="19102"/>
    <cellStyle name="Comma 6 11 15" xfId="19103"/>
    <cellStyle name="Comma 6 11 15 2" xfId="19104"/>
    <cellStyle name="Comma 6 11 2" xfId="19105"/>
    <cellStyle name="Comma 6 11 2 2" xfId="19106"/>
    <cellStyle name="Comma 6 11 2 2 2" xfId="19107"/>
    <cellStyle name="Comma 6 11 3" xfId="19108"/>
    <cellStyle name="Comma 6 11 3 2" xfId="19109"/>
    <cellStyle name="Comma 6 11 3 2 2" xfId="19110"/>
    <cellStyle name="Comma 6 11 4" xfId="19111"/>
    <cellStyle name="Comma 6 11 4 2" xfId="19112"/>
    <cellStyle name="Comma 6 11 4 2 2" xfId="19113"/>
    <cellStyle name="Comma 6 11 5" xfId="19114"/>
    <cellStyle name="Comma 6 11 5 2" xfId="19115"/>
    <cellStyle name="Comma 6 11 5 2 2" xfId="19116"/>
    <cellStyle name="Comma 6 11 6" xfId="19117"/>
    <cellStyle name="Comma 6 11 6 2" xfId="19118"/>
    <cellStyle name="Comma 6 11 6 2 2" xfId="19119"/>
    <cellStyle name="Comma 6 11 7" xfId="19120"/>
    <cellStyle name="Comma 6 11 7 2" xfId="19121"/>
    <cellStyle name="Comma 6 11 7 2 2" xfId="19122"/>
    <cellStyle name="Comma 6 11 8" xfId="19123"/>
    <cellStyle name="Comma 6 11 8 2" xfId="19124"/>
    <cellStyle name="Comma 6 11 8 2 2" xfId="19125"/>
    <cellStyle name="Comma 6 11 9" xfId="19126"/>
    <cellStyle name="Comma 6 11 9 2" xfId="19127"/>
    <cellStyle name="Comma 6 11 9 2 2" xfId="19128"/>
    <cellStyle name="Comma 6 12" xfId="19129"/>
    <cellStyle name="Comma 6 12 10" xfId="19130"/>
    <cellStyle name="Comma 6 12 10 2" xfId="19131"/>
    <cellStyle name="Comma 6 12 10 2 2" xfId="19132"/>
    <cellStyle name="Comma 6 12 11" xfId="19133"/>
    <cellStyle name="Comma 6 12 11 2" xfId="19134"/>
    <cellStyle name="Comma 6 12 11 2 2" xfId="19135"/>
    <cellStyle name="Comma 6 12 12" xfId="19136"/>
    <cellStyle name="Comma 6 12 12 2" xfId="19137"/>
    <cellStyle name="Comma 6 12 12 2 2" xfId="19138"/>
    <cellStyle name="Comma 6 12 13" xfId="19139"/>
    <cellStyle name="Comma 6 12 13 2" xfId="19140"/>
    <cellStyle name="Comma 6 12 13 2 2" xfId="19141"/>
    <cellStyle name="Comma 6 12 14" xfId="19142"/>
    <cellStyle name="Comma 6 12 14 2" xfId="19143"/>
    <cellStyle name="Comma 6 12 14 2 2" xfId="19144"/>
    <cellStyle name="Comma 6 12 15" xfId="19145"/>
    <cellStyle name="Comma 6 12 15 2" xfId="19146"/>
    <cellStyle name="Comma 6 12 2" xfId="19147"/>
    <cellStyle name="Comma 6 12 2 2" xfId="19148"/>
    <cellStyle name="Comma 6 12 2 2 2" xfId="19149"/>
    <cellStyle name="Comma 6 12 3" xfId="19150"/>
    <cellStyle name="Comma 6 12 3 2" xfId="19151"/>
    <cellStyle name="Comma 6 12 3 2 2" xfId="19152"/>
    <cellStyle name="Comma 6 12 4" xfId="19153"/>
    <cellStyle name="Comma 6 12 4 2" xfId="19154"/>
    <cellStyle name="Comma 6 12 4 2 2" xfId="19155"/>
    <cellStyle name="Comma 6 12 5" xfId="19156"/>
    <cellStyle name="Comma 6 12 5 2" xfId="19157"/>
    <cellStyle name="Comma 6 12 5 2 2" xfId="19158"/>
    <cellStyle name="Comma 6 12 6" xfId="19159"/>
    <cellStyle name="Comma 6 12 6 2" xfId="19160"/>
    <cellStyle name="Comma 6 12 6 2 2" xfId="19161"/>
    <cellStyle name="Comma 6 12 7" xfId="19162"/>
    <cellStyle name="Comma 6 12 7 2" xfId="19163"/>
    <cellStyle name="Comma 6 12 7 2 2" xfId="19164"/>
    <cellStyle name="Comma 6 12 8" xfId="19165"/>
    <cellStyle name="Comma 6 12 8 2" xfId="19166"/>
    <cellStyle name="Comma 6 12 8 2 2" xfId="19167"/>
    <cellStyle name="Comma 6 12 9" xfId="19168"/>
    <cellStyle name="Comma 6 12 9 2" xfId="19169"/>
    <cellStyle name="Comma 6 12 9 2 2" xfId="19170"/>
    <cellStyle name="Comma 6 13" xfId="19171"/>
    <cellStyle name="Comma 6 13 10" xfId="19172"/>
    <cellStyle name="Comma 6 13 10 2" xfId="19173"/>
    <cellStyle name="Comma 6 13 10 2 2" xfId="19174"/>
    <cellStyle name="Comma 6 13 11" xfId="19175"/>
    <cellStyle name="Comma 6 13 11 2" xfId="19176"/>
    <cellStyle name="Comma 6 13 11 2 2" xfId="19177"/>
    <cellStyle name="Comma 6 13 12" xfId="19178"/>
    <cellStyle name="Comma 6 13 12 2" xfId="19179"/>
    <cellStyle name="Comma 6 13 12 2 2" xfId="19180"/>
    <cellStyle name="Comma 6 13 13" xfId="19181"/>
    <cellStyle name="Comma 6 13 13 2" xfId="19182"/>
    <cellStyle name="Comma 6 13 13 2 2" xfId="19183"/>
    <cellStyle name="Comma 6 13 14" xfId="19184"/>
    <cellStyle name="Comma 6 13 14 2" xfId="19185"/>
    <cellStyle name="Comma 6 13 14 2 2" xfId="19186"/>
    <cellStyle name="Comma 6 13 15" xfId="19187"/>
    <cellStyle name="Comma 6 13 15 2" xfId="19188"/>
    <cellStyle name="Comma 6 13 2" xfId="19189"/>
    <cellStyle name="Comma 6 13 2 2" xfId="19190"/>
    <cellStyle name="Comma 6 13 2 2 2" xfId="19191"/>
    <cellStyle name="Comma 6 13 3" xfId="19192"/>
    <cellStyle name="Comma 6 13 3 2" xfId="19193"/>
    <cellStyle name="Comma 6 13 3 2 2" xfId="19194"/>
    <cellStyle name="Comma 6 13 4" xfId="19195"/>
    <cellStyle name="Comma 6 13 4 2" xfId="19196"/>
    <cellStyle name="Comma 6 13 4 2 2" xfId="19197"/>
    <cellStyle name="Comma 6 13 5" xfId="19198"/>
    <cellStyle name="Comma 6 13 5 2" xfId="19199"/>
    <cellStyle name="Comma 6 13 5 2 2" xfId="19200"/>
    <cellStyle name="Comma 6 13 6" xfId="19201"/>
    <cellStyle name="Comma 6 13 6 2" xfId="19202"/>
    <cellStyle name="Comma 6 13 6 2 2" xfId="19203"/>
    <cellStyle name="Comma 6 13 7" xfId="19204"/>
    <cellStyle name="Comma 6 13 7 2" xfId="19205"/>
    <cellStyle name="Comma 6 13 7 2 2" xfId="19206"/>
    <cellStyle name="Comma 6 13 8" xfId="19207"/>
    <cellStyle name="Comma 6 13 8 2" xfId="19208"/>
    <cellStyle name="Comma 6 13 8 2 2" xfId="19209"/>
    <cellStyle name="Comma 6 13 9" xfId="19210"/>
    <cellStyle name="Comma 6 13 9 2" xfId="19211"/>
    <cellStyle name="Comma 6 13 9 2 2" xfId="19212"/>
    <cellStyle name="Comma 6 14" xfId="19213"/>
    <cellStyle name="Comma 6 14 10" xfId="19214"/>
    <cellStyle name="Comma 6 14 10 2" xfId="19215"/>
    <cellStyle name="Comma 6 14 10 2 2" xfId="19216"/>
    <cellStyle name="Comma 6 14 11" xfId="19217"/>
    <cellStyle name="Comma 6 14 11 2" xfId="19218"/>
    <cellStyle name="Comma 6 14 11 2 2" xfId="19219"/>
    <cellStyle name="Comma 6 14 12" xfId="19220"/>
    <cellStyle name="Comma 6 14 12 2" xfId="19221"/>
    <cellStyle name="Comma 6 14 12 2 2" xfId="19222"/>
    <cellStyle name="Comma 6 14 13" xfId="19223"/>
    <cellStyle name="Comma 6 14 13 2" xfId="19224"/>
    <cellStyle name="Comma 6 14 13 2 2" xfId="19225"/>
    <cellStyle name="Comma 6 14 14" xfId="19226"/>
    <cellStyle name="Comma 6 14 14 2" xfId="19227"/>
    <cellStyle name="Comma 6 14 14 2 2" xfId="19228"/>
    <cellStyle name="Comma 6 14 15" xfId="19229"/>
    <cellStyle name="Comma 6 14 15 2" xfId="19230"/>
    <cellStyle name="Comma 6 14 2" xfId="19231"/>
    <cellStyle name="Comma 6 14 2 2" xfId="19232"/>
    <cellStyle name="Comma 6 14 2 2 2" xfId="19233"/>
    <cellStyle name="Comma 6 14 3" xfId="19234"/>
    <cellStyle name="Comma 6 14 3 2" xfId="19235"/>
    <cellStyle name="Comma 6 14 3 2 2" xfId="19236"/>
    <cellStyle name="Comma 6 14 4" xfId="19237"/>
    <cellStyle name="Comma 6 14 4 2" xfId="19238"/>
    <cellStyle name="Comma 6 14 4 2 2" xfId="19239"/>
    <cellStyle name="Comma 6 14 5" xfId="19240"/>
    <cellStyle name="Comma 6 14 5 2" xfId="19241"/>
    <cellStyle name="Comma 6 14 5 2 2" xfId="19242"/>
    <cellStyle name="Comma 6 14 6" xfId="19243"/>
    <cellStyle name="Comma 6 14 6 2" xfId="19244"/>
    <cellStyle name="Comma 6 14 6 2 2" xfId="19245"/>
    <cellStyle name="Comma 6 14 7" xfId="19246"/>
    <cellStyle name="Comma 6 14 7 2" xfId="19247"/>
    <cellStyle name="Comma 6 14 7 2 2" xfId="19248"/>
    <cellStyle name="Comma 6 14 8" xfId="19249"/>
    <cellStyle name="Comma 6 14 8 2" xfId="19250"/>
    <cellStyle name="Comma 6 14 8 2 2" xfId="19251"/>
    <cellStyle name="Comma 6 14 9" xfId="19252"/>
    <cellStyle name="Comma 6 14 9 2" xfId="19253"/>
    <cellStyle name="Comma 6 14 9 2 2" xfId="19254"/>
    <cellStyle name="Comma 6 15" xfId="19255"/>
    <cellStyle name="Comma 6 15 10" xfId="19256"/>
    <cellStyle name="Comma 6 15 10 2" xfId="19257"/>
    <cellStyle name="Comma 6 15 10 2 2" xfId="19258"/>
    <cellStyle name="Comma 6 15 11" xfId="19259"/>
    <cellStyle name="Comma 6 15 11 2" xfId="19260"/>
    <cellStyle name="Comma 6 15 11 2 2" xfId="19261"/>
    <cellStyle name="Comma 6 15 12" xfId="19262"/>
    <cellStyle name="Comma 6 15 12 2" xfId="19263"/>
    <cellStyle name="Comma 6 15 12 2 2" xfId="19264"/>
    <cellStyle name="Comma 6 15 13" xfId="19265"/>
    <cellStyle name="Comma 6 15 13 2" xfId="19266"/>
    <cellStyle name="Comma 6 15 13 2 2" xfId="19267"/>
    <cellStyle name="Comma 6 15 14" xfId="19268"/>
    <cellStyle name="Comma 6 15 14 2" xfId="19269"/>
    <cellStyle name="Comma 6 15 14 2 2" xfId="19270"/>
    <cellStyle name="Comma 6 15 15" xfId="19271"/>
    <cellStyle name="Comma 6 15 15 2" xfId="19272"/>
    <cellStyle name="Comma 6 15 2" xfId="19273"/>
    <cellStyle name="Comma 6 15 2 2" xfId="19274"/>
    <cellStyle name="Comma 6 15 2 2 2" xfId="19275"/>
    <cellStyle name="Comma 6 15 3" xfId="19276"/>
    <cellStyle name="Comma 6 15 3 2" xfId="19277"/>
    <cellStyle name="Comma 6 15 3 2 2" xfId="19278"/>
    <cellStyle name="Comma 6 15 4" xfId="19279"/>
    <cellStyle name="Comma 6 15 4 2" xfId="19280"/>
    <cellStyle name="Comma 6 15 4 2 2" xfId="19281"/>
    <cellStyle name="Comma 6 15 5" xfId="19282"/>
    <cellStyle name="Comma 6 15 5 2" xfId="19283"/>
    <cellStyle name="Comma 6 15 5 2 2" xfId="19284"/>
    <cellStyle name="Comma 6 15 6" xfId="19285"/>
    <cellStyle name="Comma 6 15 6 2" xfId="19286"/>
    <cellStyle name="Comma 6 15 6 2 2" xfId="19287"/>
    <cellStyle name="Comma 6 15 7" xfId="19288"/>
    <cellStyle name="Comma 6 15 7 2" xfId="19289"/>
    <cellStyle name="Comma 6 15 7 2 2" xfId="19290"/>
    <cellStyle name="Comma 6 15 8" xfId="19291"/>
    <cellStyle name="Comma 6 15 8 2" xfId="19292"/>
    <cellStyle name="Comma 6 15 8 2 2" xfId="19293"/>
    <cellStyle name="Comma 6 15 9" xfId="19294"/>
    <cellStyle name="Comma 6 15 9 2" xfId="19295"/>
    <cellStyle name="Comma 6 15 9 2 2" xfId="19296"/>
    <cellStyle name="Comma 6 16" xfId="19297"/>
    <cellStyle name="Comma 6 16 10" xfId="19298"/>
    <cellStyle name="Comma 6 16 10 2" xfId="19299"/>
    <cellStyle name="Comma 6 16 10 2 2" xfId="19300"/>
    <cellStyle name="Comma 6 16 11" xfId="19301"/>
    <cellStyle name="Comma 6 16 11 2" xfId="19302"/>
    <cellStyle name="Comma 6 16 11 2 2" xfId="19303"/>
    <cellStyle name="Comma 6 16 12" xfId="19304"/>
    <cellStyle name="Comma 6 16 12 2" xfId="19305"/>
    <cellStyle name="Comma 6 16 12 2 2" xfId="19306"/>
    <cellStyle name="Comma 6 16 13" xfId="19307"/>
    <cellStyle name="Comma 6 16 13 2" xfId="19308"/>
    <cellStyle name="Comma 6 16 13 2 2" xfId="19309"/>
    <cellStyle name="Comma 6 16 14" xfId="19310"/>
    <cellStyle name="Comma 6 16 14 2" xfId="19311"/>
    <cellStyle name="Comma 6 16 14 2 2" xfId="19312"/>
    <cellStyle name="Comma 6 16 15" xfId="19313"/>
    <cellStyle name="Comma 6 16 15 2" xfId="19314"/>
    <cellStyle name="Comma 6 16 2" xfId="19315"/>
    <cellStyle name="Comma 6 16 2 2" xfId="19316"/>
    <cellStyle name="Comma 6 16 2 2 2" xfId="19317"/>
    <cellStyle name="Comma 6 16 3" xfId="19318"/>
    <cellStyle name="Comma 6 16 3 2" xfId="19319"/>
    <cellStyle name="Comma 6 16 3 2 2" xfId="19320"/>
    <cellStyle name="Comma 6 16 4" xfId="19321"/>
    <cellStyle name="Comma 6 16 4 2" xfId="19322"/>
    <cellStyle name="Comma 6 16 4 2 2" xfId="19323"/>
    <cellStyle name="Comma 6 16 5" xfId="19324"/>
    <cellStyle name="Comma 6 16 5 2" xfId="19325"/>
    <cellStyle name="Comma 6 16 5 2 2" xfId="19326"/>
    <cellStyle name="Comma 6 16 6" xfId="19327"/>
    <cellStyle name="Comma 6 16 6 2" xfId="19328"/>
    <cellStyle name="Comma 6 16 6 2 2" xfId="19329"/>
    <cellStyle name="Comma 6 16 7" xfId="19330"/>
    <cellStyle name="Comma 6 16 7 2" xfId="19331"/>
    <cellStyle name="Comma 6 16 7 2 2" xfId="19332"/>
    <cellStyle name="Comma 6 16 8" xfId="19333"/>
    <cellStyle name="Comma 6 16 8 2" xfId="19334"/>
    <cellStyle name="Comma 6 16 8 2 2" xfId="19335"/>
    <cellStyle name="Comma 6 16 9" xfId="19336"/>
    <cellStyle name="Comma 6 16 9 2" xfId="19337"/>
    <cellStyle name="Comma 6 16 9 2 2" xfId="19338"/>
    <cellStyle name="Comma 6 17" xfId="19339"/>
    <cellStyle name="Comma 6 17 10" xfId="19340"/>
    <cellStyle name="Comma 6 17 10 2" xfId="19341"/>
    <cellStyle name="Comma 6 17 10 2 2" xfId="19342"/>
    <cellStyle name="Comma 6 17 11" xfId="19343"/>
    <cellStyle name="Comma 6 17 11 2" xfId="19344"/>
    <cellStyle name="Comma 6 17 11 2 2" xfId="19345"/>
    <cellStyle name="Comma 6 17 12" xfId="19346"/>
    <cellStyle name="Comma 6 17 12 2" xfId="19347"/>
    <cellStyle name="Comma 6 17 12 2 2" xfId="19348"/>
    <cellStyle name="Comma 6 17 13" xfId="19349"/>
    <cellStyle name="Comma 6 17 13 2" xfId="19350"/>
    <cellStyle name="Comma 6 17 13 2 2" xfId="19351"/>
    <cellStyle name="Comma 6 17 14" xfId="19352"/>
    <cellStyle name="Comma 6 17 14 2" xfId="19353"/>
    <cellStyle name="Comma 6 17 14 2 2" xfId="19354"/>
    <cellStyle name="Comma 6 17 15" xfId="19355"/>
    <cellStyle name="Comma 6 17 15 2" xfId="19356"/>
    <cellStyle name="Comma 6 17 2" xfId="19357"/>
    <cellStyle name="Comma 6 17 2 2" xfId="19358"/>
    <cellStyle name="Comma 6 17 2 2 2" xfId="19359"/>
    <cellStyle name="Comma 6 17 3" xfId="19360"/>
    <cellStyle name="Comma 6 17 3 2" xfId="19361"/>
    <cellStyle name="Comma 6 17 3 2 2" xfId="19362"/>
    <cellStyle name="Comma 6 17 4" xfId="19363"/>
    <cellStyle name="Comma 6 17 4 2" xfId="19364"/>
    <cellStyle name="Comma 6 17 4 2 2" xfId="19365"/>
    <cellStyle name="Comma 6 17 5" xfId="19366"/>
    <cellStyle name="Comma 6 17 5 2" xfId="19367"/>
    <cellStyle name="Comma 6 17 5 2 2" xfId="19368"/>
    <cellStyle name="Comma 6 17 6" xfId="19369"/>
    <cellStyle name="Comma 6 17 6 2" xfId="19370"/>
    <cellStyle name="Comma 6 17 6 2 2" xfId="19371"/>
    <cellStyle name="Comma 6 17 7" xfId="19372"/>
    <cellStyle name="Comma 6 17 7 2" xfId="19373"/>
    <cellStyle name="Comma 6 17 7 2 2" xfId="19374"/>
    <cellStyle name="Comma 6 17 8" xfId="19375"/>
    <cellStyle name="Comma 6 17 8 2" xfId="19376"/>
    <cellStyle name="Comma 6 17 8 2 2" xfId="19377"/>
    <cellStyle name="Comma 6 17 9" xfId="19378"/>
    <cellStyle name="Comma 6 17 9 2" xfId="19379"/>
    <cellStyle name="Comma 6 17 9 2 2" xfId="19380"/>
    <cellStyle name="Comma 6 18" xfId="19381"/>
    <cellStyle name="Comma 6 18 10" xfId="19382"/>
    <cellStyle name="Comma 6 18 10 2" xfId="19383"/>
    <cellStyle name="Comma 6 18 10 2 2" xfId="19384"/>
    <cellStyle name="Comma 6 18 11" xfId="19385"/>
    <cellStyle name="Comma 6 18 11 2" xfId="19386"/>
    <cellStyle name="Comma 6 18 11 2 2" xfId="19387"/>
    <cellStyle name="Comma 6 18 12" xfId="19388"/>
    <cellStyle name="Comma 6 18 12 2" xfId="19389"/>
    <cellStyle name="Comma 6 18 12 2 2" xfId="19390"/>
    <cellStyle name="Comma 6 18 13" xfId="19391"/>
    <cellStyle name="Comma 6 18 13 2" xfId="19392"/>
    <cellStyle name="Comma 6 18 13 2 2" xfId="19393"/>
    <cellStyle name="Comma 6 18 14" xfId="19394"/>
    <cellStyle name="Comma 6 18 14 2" xfId="19395"/>
    <cellStyle name="Comma 6 18 14 2 2" xfId="19396"/>
    <cellStyle name="Comma 6 18 15" xfId="19397"/>
    <cellStyle name="Comma 6 18 15 2" xfId="19398"/>
    <cellStyle name="Comma 6 18 2" xfId="19399"/>
    <cellStyle name="Comma 6 18 2 2" xfId="19400"/>
    <cellStyle name="Comma 6 18 2 2 2" xfId="19401"/>
    <cellStyle name="Comma 6 18 3" xfId="19402"/>
    <cellStyle name="Comma 6 18 3 2" xfId="19403"/>
    <cellStyle name="Comma 6 18 3 2 2" xfId="19404"/>
    <cellStyle name="Comma 6 18 4" xfId="19405"/>
    <cellStyle name="Comma 6 18 4 2" xfId="19406"/>
    <cellStyle name="Comma 6 18 4 2 2" xfId="19407"/>
    <cellStyle name="Comma 6 18 5" xfId="19408"/>
    <cellStyle name="Comma 6 18 5 2" xfId="19409"/>
    <cellStyle name="Comma 6 18 5 2 2" xfId="19410"/>
    <cellStyle name="Comma 6 18 6" xfId="19411"/>
    <cellStyle name="Comma 6 18 6 2" xfId="19412"/>
    <cellStyle name="Comma 6 18 6 2 2" xfId="19413"/>
    <cellStyle name="Comma 6 18 7" xfId="19414"/>
    <cellStyle name="Comma 6 18 7 2" xfId="19415"/>
    <cellStyle name="Comma 6 18 7 2 2" xfId="19416"/>
    <cellStyle name="Comma 6 18 8" xfId="19417"/>
    <cellStyle name="Comma 6 18 8 2" xfId="19418"/>
    <cellStyle name="Comma 6 18 8 2 2" xfId="19419"/>
    <cellStyle name="Comma 6 18 9" xfId="19420"/>
    <cellStyle name="Comma 6 18 9 2" xfId="19421"/>
    <cellStyle name="Comma 6 18 9 2 2" xfId="19422"/>
    <cellStyle name="Comma 6 19" xfId="19423"/>
    <cellStyle name="Comma 6 19 10" xfId="19424"/>
    <cellStyle name="Comma 6 19 10 2" xfId="19425"/>
    <cellStyle name="Comma 6 19 10 2 2" xfId="19426"/>
    <cellStyle name="Comma 6 19 11" xfId="19427"/>
    <cellStyle name="Comma 6 19 11 2" xfId="19428"/>
    <cellStyle name="Comma 6 19 11 2 2" xfId="19429"/>
    <cellStyle name="Comma 6 19 12" xfId="19430"/>
    <cellStyle name="Comma 6 19 12 2" xfId="19431"/>
    <cellStyle name="Comma 6 19 12 2 2" xfId="19432"/>
    <cellStyle name="Comma 6 19 13" xfId="19433"/>
    <cellStyle name="Comma 6 19 13 2" xfId="19434"/>
    <cellStyle name="Comma 6 19 13 2 2" xfId="19435"/>
    <cellStyle name="Comma 6 19 14" xfId="19436"/>
    <cellStyle name="Comma 6 19 14 2" xfId="19437"/>
    <cellStyle name="Comma 6 19 14 2 2" xfId="19438"/>
    <cellStyle name="Comma 6 19 15" xfId="19439"/>
    <cellStyle name="Comma 6 19 15 2" xfId="19440"/>
    <cellStyle name="Comma 6 19 2" xfId="19441"/>
    <cellStyle name="Comma 6 19 2 2" xfId="19442"/>
    <cellStyle name="Comma 6 19 2 2 2" xfId="19443"/>
    <cellStyle name="Comma 6 19 3" xfId="19444"/>
    <cellStyle name="Comma 6 19 3 2" xfId="19445"/>
    <cellStyle name="Comma 6 19 3 2 2" xfId="19446"/>
    <cellStyle name="Comma 6 19 4" xfId="19447"/>
    <cellStyle name="Comma 6 19 4 2" xfId="19448"/>
    <cellStyle name="Comma 6 19 4 2 2" xfId="19449"/>
    <cellStyle name="Comma 6 19 5" xfId="19450"/>
    <cellStyle name="Comma 6 19 5 2" xfId="19451"/>
    <cellStyle name="Comma 6 19 5 2 2" xfId="19452"/>
    <cellStyle name="Comma 6 19 6" xfId="19453"/>
    <cellStyle name="Comma 6 19 6 2" xfId="19454"/>
    <cellStyle name="Comma 6 19 6 2 2" xfId="19455"/>
    <cellStyle name="Comma 6 19 7" xfId="19456"/>
    <cellStyle name="Comma 6 19 7 2" xfId="19457"/>
    <cellStyle name="Comma 6 19 7 2 2" xfId="19458"/>
    <cellStyle name="Comma 6 19 8" xfId="19459"/>
    <cellStyle name="Comma 6 19 8 2" xfId="19460"/>
    <cellStyle name="Comma 6 19 8 2 2" xfId="19461"/>
    <cellStyle name="Comma 6 19 9" xfId="19462"/>
    <cellStyle name="Comma 6 19 9 2" xfId="19463"/>
    <cellStyle name="Comma 6 19 9 2 2" xfId="19464"/>
    <cellStyle name="Comma 6 2" xfId="19465"/>
    <cellStyle name="Comma 6 2 10" xfId="19466"/>
    <cellStyle name="Comma 6 2 10 2" xfId="19467"/>
    <cellStyle name="Comma 6 2 10 2 2" xfId="19468"/>
    <cellStyle name="Comma 6 2 11" xfId="19469"/>
    <cellStyle name="Comma 6 2 11 2" xfId="19470"/>
    <cellStyle name="Comma 6 2 11 2 2" xfId="19471"/>
    <cellStyle name="Comma 6 2 12" xfId="19472"/>
    <cellStyle name="Comma 6 2 12 2" xfId="19473"/>
    <cellStyle name="Comma 6 2 12 2 2" xfId="19474"/>
    <cellStyle name="Comma 6 2 13" xfId="19475"/>
    <cellStyle name="Comma 6 2 13 2" xfId="19476"/>
    <cellStyle name="Comma 6 2 13 2 2" xfId="19477"/>
    <cellStyle name="Comma 6 2 14" xfId="19478"/>
    <cellStyle name="Comma 6 2 14 2" xfId="19479"/>
    <cellStyle name="Comma 6 2 14 2 2" xfId="19480"/>
    <cellStyle name="Comma 6 2 15" xfId="19481"/>
    <cellStyle name="Comma 6 2 15 2" xfId="19482"/>
    <cellStyle name="Comma 6 2 2" xfId="19483"/>
    <cellStyle name="Comma 6 2 2 2" xfId="19484"/>
    <cellStyle name="Comma 6 2 2 2 2" xfId="19485"/>
    <cellStyle name="Comma 6 2 3" xfId="19486"/>
    <cellStyle name="Comma 6 2 3 2" xfId="19487"/>
    <cellStyle name="Comma 6 2 3 2 2" xfId="19488"/>
    <cellStyle name="Comma 6 2 4" xfId="19489"/>
    <cellStyle name="Comma 6 2 4 2" xfId="19490"/>
    <cellStyle name="Comma 6 2 4 2 2" xfId="19491"/>
    <cellStyle name="Comma 6 2 5" xfId="19492"/>
    <cellStyle name="Comma 6 2 5 2" xfId="19493"/>
    <cellStyle name="Comma 6 2 5 2 2" xfId="19494"/>
    <cellStyle name="Comma 6 2 6" xfId="19495"/>
    <cellStyle name="Comma 6 2 6 2" xfId="19496"/>
    <cellStyle name="Comma 6 2 6 2 2" xfId="19497"/>
    <cellStyle name="Comma 6 2 7" xfId="19498"/>
    <cellStyle name="Comma 6 2 7 2" xfId="19499"/>
    <cellStyle name="Comma 6 2 7 2 2" xfId="19500"/>
    <cellStyle name="Comma 6 2 8" xfId="19501"/>
    <cellStyle name="Comma 6 2 8 2" xfId="19502"/>
    <cellStyle name="Comma 6 2 8 2 2" xfId="19503"/>
    <cellStyle name="Comma 6 2 9" xfId="19504"/>
    <cellStyle name="Comma 6 2 9 2" xfId="19505"/>
    <cellStyle name="Comma 6 2 9 2 2" xfId="19506"/>
    <cellStyle name="Comma 6 20" xfId="19507"/>
    <cellStyle name="Comma 6 20 10" xfId="19508"/>
    <cellStyle name="Comma 6 20 10 2" xfId="19509"/>
    <cellStyle name="Comma 6 20 10 2 2" xfId="19510"/>
    <cellStyle name="Comma 6 20 11" xfId="19511"/>
    <cellStyle name="Comma 6 20 11 2" xfId="19512"/>
    <cellStyle name="Comma 6 20 11 2 2" xfId="19513"/>
    <cellStyle name="Comma 6 20 12" xfId="19514"/>
    <cellStyle name="Comma 6 20 12 2" xfId="19515"/>
    <cellStyle name="Comma 6 20 12 2 2" xfId="19516"/>
    <cellStyle name="Comma 6 20 13" xfId="19517"/>
    <cellStyle name="Comma 6 20 13 2" xfId="19518"/>
    <cellStyle name="Comma 6 20 13 2 2" xfId="19519"/>
    <cellStyle name="Comma 6 20 14" xfId="19520"/>
    <cellStyle name="Comma 6 20 14 2" xfId="19521"/>
    <cellStyle name="Comma 6 20 14 2 2" xfId="19522"/>
    <cellStyle name="Comma 6 20 15" xfId="19523"/>
    <cellStyle name="Comma 6 20 15 2" xfId="19524"/>
    <cellStyle name="Comma 6 20 2" xfId="19525"/>
    <cellStyle name="Comma 6 20 2 2" xfId="19526"/>
    <cellStyle name="Comma 6 20 2 2 2" xfId="19527"/>
    <cellStyle name="Comma 6 20 3" xfId="19528"/>
    <cellStyle name="Comma 6 20 3 2" xfId="19529"/>
    <cellStyle name="Comma 6 20 3 2 2" xfId="19530"/>
    <cellStyle name="Comma 6 20 4" xfId="19531"/>
    <cellStyle name="Comma 6 20 4 2" xfId="19532"/>
    <cellStyle name="Comma 6 20 4 2 2" xfId="19533"/>
    <cellStyle name="Comma 6 20 5" xfId="19534"/>
    <cellStyle name="Comma 6 20 5 2" xfId="19535"/>
    <cellStyle name="Comma 6 20 5 2 2" xfId="19536"/>
    <cellStyle name="Comma 6 20 6" xfId="19537"/>
    <cellStyle name="Comma 6 20 6 2" xfId="19538"/>
    <cellStyle name="Comma 6 20 6 2 2" xfId="19539"/>
    <cellStyle name="Comma 6 20 7" xfId="19540"/>
    <cellStyle name="Comma 6 20 7 2" xfId="19541"/>
    <cellStyle name="Comma 6 20 7 2 2" xfId="19542"/>
    <cellStyle name="Comma 6 20 8" xfId="19543"/>
    <cellStyle name="Comma 6 20 8 2" xfId="19544"/>
    <cellStyle name="Comma 6 20 8 2 2" xfId="19545"/>
    <cellStyle name="Comma 6 20 9" xfId="19546"/>
    <cellStyle name="Comma 6 20 9 2" xfId="19547"/>
    <cellStyle name="Comma 6 20 9 2 2" xfId="19548"/>
    <cellStyle name="Comma 6 21" xfId="19549"/>
    <cellStyle name="Comma 6 21 10" xfId="19550"/>
    <cellStyle name="Comma 6 21 10 2" xfId="19551"/>
    <cellStyle name="Comma 6 21 10 2 2" xfId="19552"/>
    <cellStyle name="Comma 6 21 11" xfId="19553"/>
    <cellStyle name="Comma 6 21 11 2" xfId="19554"/>
    <cellStyle name="Comma 6 21 11 2 2" xfId="19555"/>
    <cellStyle name="Comma 6 21 12" xfId="19556"/>
    <cellStyle name="Comma 6 21 12 2" xfId="19557"/>
    <cellStyle name="Comma 6 21 12 2 2" xfId="19558"/>
    <cellStyle name="Comma 6 21 13" xfId="19559"/>
    <cellStyle name="Comma 6 21 13 2" xfId="19560"/>
    <cellStyle name="Comma 6 21 13 2 2" xfId="19561"/>
    <cellStyle name="Comma 6 21 14" xfId="19562"/>
    <cellStyle name="Comma 6 21 14 2" xfId="19563"/>
    <cellStyle name="Comma 6 21 14 2 2" xfId="19564"/>
    <cellStyle name="Comma 6 21 15" xfId="19565"/>
    <cellStyle name="Comma 6 21 15 2" xfId="19566"/>
    <cellStyle name="Comma 6 21 2" xfId="19567"/>
    <cellStyle name="Comma 6 21 2 2" xfId="19568"/>
    <cellStyle name="Comma 6 21 2 2 2" xfId="19569"/>
    <cellStyle name="Comma 6 21 3" xfId="19570"/>
    <cellStyle name="Comma 6 21 3 2" xfId="19571"/>
    <cellStyle name="Comma 6 21 3 2 2" xfId="19572"/>
    <cellStyle name="Comma 6 21 4" xfId="19573"/>
    <cellStyle name="Comma 6 21 4 2" xfId="19574"/>
    <cellStyle name="Comma 6 21 4 2 2" xfId="19575"/>
    <cellStyle name="Comma 6 21 5" xfId="19576"/>
    <cellStyle name="Comma 6 21 5 2" xfId="19577"/>
    <cellStyle name="Comma 6 21 5 2 2" xfId="19578"/>
    <cellStyle name="Comma 6 21 6" xfId="19579"/>
    <cellStyle name="Comma 6 21 6 2" xfId="19580"/>
    <cellStyle name="Comma 6 21 6 2 2" xfId="19581"/>
    <cellStyle name="Comma 6 21 7" xfId="19582"/>
    <cellStyle name="Comma 6 21 7 2" xfId="19583"/>
    <cellStyle name="Comma 6 21 7 2 2" xfId="19584"/>
    <cellStyle name="Comma 6 21 8" xfId="19585"/>
    <cellStyle name="Comma 6 21 8 2" xfId="19586"/>
    <cellStyle name="Comma 6 21 8 2 2" xfId="19587"/>
    <cellStyle name="Comma 6 21 9" xfId="19588"/>
    <cellStyle name="Comma 6 21 9 2" xfId="19589"/>
    <cellStyle name="Comma 6 21 9 2 2" xfId="19590"/>
    <cellStyle name="Comma 6 22" xfId="19591"/>
    <cellStyle name="Comma 6 22 10" xfId="19592"/>
    <cellStyle name="Comma 6 22 10 2" xfId="19593"/>
    <cellStyle name="Comma 6 22 10 2 2" xfId="19594"/>
    <cellStyle name="Comma 6 22 11" xfId="19595"/>
    <cellStyle name="Comma 6 22 11 2" xfId="19596"/>
    <cellStyle name="Comma 6 22 11 2 2" xfId="19597"/>
    <cellStyle name="Comma 6 22 12" xfId="19598"/>
    <cellStyle name="Comma 6 22 12 2" xfId="19599"/>
    <cellStyle name="Comma 6 22 12 2 2" xfId="19600"/>
    <cellStyle name="Comma 6 22 13" xfId="19601"/>
    <cellStyle name="Comma 6 22 13 2" xfId="19602"/>
    <cellStyle name="Comma 6 22 13 2 2" xfId="19603"/>
    <cellStyle name="Comma 6 22 14" xfId="19604"/>
    <cellStyle name="Comma 6 22 14 2" xfId="19605"/>
    <cellStyle name="Comma 6 22 14 2 2" xfId="19606"/>
    <cellStyle name="Comma 6 22 15" xfId="19607"/>
    <cellStyle name="Comma 6 22 15 2" xfId="19608"/>
    <cellStyle name="Comma 6 22 2" xfId="19609"/>
    <cellStyle name="Comma 6 22 2 2" xfId="19610"/>
    <cellStyle name="Comma 6 22 2 2 2" xfId="19611"/>
    <cellStyle name="Comma 6 22 3" xfId="19612"/>
    <cellStyle name="Comma 6 22 3 2" xfId="19613"/>
    <cellStyle name="Comma 6 22 3 2 2" xfId="19614"/>
    <cellStyle name="Comma 6 22 4" xfId="19615"/>
    <cellStyle name="Comma 6 22 4 2" xfId="19616"/>
    <cellStyle name="Comma 6 22 4 2 2" xfId="19617"/>
    <cellStyle name="Comma 6 22 5" xfId="19618"/>
    <cellStyle name="Comma 6 22 5 2" xfId="19619"/>
    <cellStyle name="Comma 6 22 5 2 2" xfId="19620"/>
    <cellStyle name="Comma 6 22 6" xfId="19621"/>
    <cellStyle name="Comma 6 22 6 2" xfId="19622"/>
    <cellStyle name="Comma 6 22 6 2 2" xfId="19623"/>
    <cellStyle name="Comma 6 22 7" xfId="19624"/>
    <cellStyle name="Comma 6 22 7 2" xfId="19625"/>
    <cellStyle name="Comma 6 22 7 2 2" xfId="19626"/>
    <cellStyle name="Comma 6 22 8" xfId="19627"/>
    <cellStyle name="Comma 6 22 8 2" xfId="19628"/>
    <cellStyle name="Comma 6 22 8 2 2" xfId="19629"/>
    <cellStyle name="Comma 6 22 9" xfId="19630"/>
    <cellStyle name="Comma 6 22 9 2" xfId="19631"/>
    <cellStyle name="Comma 6 22 9 2 2" xfId="19632"/>
    <cellStyle name="Comma 6 23" xfId="19633"/>
    <cellStyle name="Comma 6 23 10" xfId="19634"/>
    <cellStyle name="Comma 6 23 10 2" xfId="19635"/>
    <cellStyle name="Comma 6 23 10 2 2" xfId="19636"/>
    <cellStyle name="Comma 6 23 11" xfId="19637"/>
    <cellStyle name="Comma 6 23 11 2" xfId="19638"/>
    <cellStyle name="Comma 6 23 11 2 2" xfId="19639"/>
    <cellStyle name="Comma 6 23 12" xfId="19640"/>
    <cellStyle name="Comma 6 23 12 2" xfId="19641"/>
    <cellStyle name="Comma 6 23 12 2 2" xfId="19642"/>
    <cellStyle name="Comma 6 23 13" xfId="19643"/>
    <cellStyle name="Comma 6 23 13 2" xfId="19644"/>
    <cellStyle name="Comma 6 23 13 2 2" xfId="19645"/>
    <cellStyle name="Comma 6 23 14" xfId="19646"/>
    <cellStyle name="Comma 6 23 14 2" xfId="19647"/>
    <cellStyle name="Comma 6 23 14 2 2" xfId="19648"/>
    <cellStyle name="Comma 6 23 15" xfId="19649"/>
    <cellStyle name="Comma 6 23 15 2" xfId="19650"/>
    <cellStyle name="Comma 6 23 2" xfId="19651"/>
    <cellStyle name="Comma 6 23 2 2" xfId="19652"/>
    <cellStyle name="Comma 6 23 2 2 2" xfId="19653"/>
    <cellStyle name="Comma 6 23 3" xfId="19654"/>
    <cellStyle name="Comma 6 23 3 2" xfId="19655"/>
    <cellStyle name="Comma 6 23 3 2 2" xfId="19656"/>
    <cellStyle name="Comma 6 23 4" xfId="19657"/>
    <cellStyle name="Comma 6 23 4 2" xfId="19658"/>
    <cellStyle name="Comma 6 23 4 2 2" xfId="19659"/>
    <cellStyle name="Comma 6 23 5" xfId="19660"/>
    <cellStyle name="Comma 6 23 5 2" xfId="19661"/>
    <cellStyle name="Comma 6 23 5 2 2" xfId="19662"/>
    <cellStyle name="Comma 6 23 6" xfId="19663"/>
    <cellStyle name="Comma 6 23 6 2" xfId="19664"/>
    <cellStyle name="Comma 6 23 6 2 2" xfId="19665"/>
    <cellStyle name="Comma 6 23 7" xfId="19666"/>
    <cellStyle name="Comma 6 23 7 2" xfId="19667"/>
    <cellStyle name="Comma 6 23 7 2 2" xfId="19668"/>
    <cellStyle name="Comma 6 23 8" xfId="19669"/>
    <cellStyle name="Comma 6 23 8 2" xfId="19670"/>
    <cellStyle name="Comma 6 23 8 2 2" xfId="19671"/>
    <cellStyle name="Comma 6 23 9" xfId="19672"/>
    <cellStyle name="Comma 6 23 9 2" xfId="19673"/>
    <cellStyle name="Comma 6 23 9 2 2" xfId="19674"/>
    <cellStyle name="Comma 6 24" xfId="19675"/>
    <cellStyle name="Comma 6 24 2" xfId="19676"/>
    <cellStyle name="Comma 6 24 2 2" xfId="19677"/>
    <cellStyle name="Comma 6 25" xfId="19678"/>
    <cellStyle name="Comma 6 25 2" xfId="19679"/>
    <cellStyle name="Comma 6 25 2 2" xfId="19680"/>
    <cellStyle name="Comma 6 26" xfId="19681"/>
    <cellStyle name="Comma 6 26 2" xfId="19682"/>
    <cellStyle name="Comma 6 26 2 2" xfId="19683"/>
    <cellStyle name="Comma 6 27" xfId="19684"/>
    <cellStyle name="Comma 6 27 2" xfId="19685"/>
    <cellStyle name="Comma 6 27 2 2" xfId="19686"/>
    <cellStyle name="Comma 6 28" xfId="19687"/>
    <cellStyle name="Comma 6 28 2" xfId="19688"/>
    <cellStyle name="Comma 6 28 2 2" xfId="19689"/>
    <cellStyle name="Comma 6 29" xfId="19690"/>
    <cellStyle name="Comma 6 29 2" xfId="19691"/>
    <cellStyle name="Comma 6 29 2 2" xfId="19692"/>
    <cellStyle name="Comma 6 3" xfId="19693"/>
    <cellStyle name="Comma 6 3 10" xfId="19694"/>
    <cellStyle name="Comma 6 3 10 2" xfId="19695"/>
    <cellStyle name="Comma 6 3 10 2 2" xfId="19696"/>
    <cellStyle name="Comma 6 3 11" xfId="19697"/>
    <cellStyle name="Comma 6 3 11 2" xfId="19698"/>
    <cellStyle name="Comma 6 3 11 2 2" xfId="19699"/>
    <cellStyle name="Comma 6 3 12" xfId="19700"/>
    <cellStyle name="Comma 6 3 12 2" xfId="19701"/>
    <cellStyle name="Comma 6 3 12 2 2" xfId="19702"/>
    <cellStyle name="Comma 6 3 13" xfId="19703"/>
    <cellStyle name="Comma 6 3 13 2" xfId="19704"/>
    <cellStyle name="Comma 6 3 13 2 2" xfId="19705"/>
    <cellStyle name="Comma 6 3 14" xfId="19706"/>
    <cellStyle name="Comma 6 3 14 2" xfId="19707"/>
    <cellStyle name="Comma 6 3 14 2 2" xfId="19708"/>
    <cellStyle name="Comma 6 3 15" xfId="19709"/>
    <cellStyle name="Comma 6 3 15 2" xfId="19710"/>
    <cellStyle name="Comma 6 3 2" xfId="19711"/>
    <cellStyle name="Comma 6 3 2 2" xfId="19712"/>
    <cellStyle name="Comma 6 3 2 2 2" xfId="19713"/>
    <cellStyle name="Comma 6 3 3" xfId="19714"/>
    <cellStyle name="Comma 6 3 3 2" xfId="19715"/>
    <cellStyle name="Comma 6 3 3 2 2" xfId="19716"/>
    <cellStyle name="Comma 6 3 4" xfId="19717"/>
    <cellStyle name="Comma 6 3 4 2" xfId="19718"/>
    <cellStyle name="Comma 6 3 4 2 2" xfId="19719"/>
    <cellStyle name="Comma 6 3 5" xfId="19720"/>
    <cellStyle name="Comma 6 3 5 2" xfId="19721"/>
    <cellStyle name="Comma 6 3 5 2 2" xfId="19722"/>
    <cellStyle name="Comma 6 3 6" xfId="19723"/>
    <cellStyle name="Comma 6 3 6 2" xfId="19724"/>
    <cellStyle name="Comma 6 3 6 2 2" xfId="19725"/>
    <cellStyle name="Comma 6 3 7" xfId="19726"/>
    <cellStyle name="Comma 6 3 7 2" xfId="19727"/>
    <cellStyle name="Comma 6 3 7 2 2" xfId="19728"/>
    <cellStyle name="Comma 6 3 8" xfId="19729"/>
    <cellStyle name="Comma 6 3 8 2" xfId="19730"/>
    <cellStyle name="Comma 6 3 8 2 2" xfId="19731"/>
    <cellStyle name="Comma 6 3 9" xfId="19732"/>
    <cellStyle name="Comma 6 3 9 2" xfId="19733"/>
    <cellStyle name="Comma 6 3 9 2 2" xfId="19734"/>
    <cellStyle name="Comma 6 30" xfId="19735"/>
    <cellStyle name="Comma 6 30 2" xfId="19736"/>
    <cellStyle name="Comma 6 30 2 2" xfId="19737"/>
    <cellStyle name="Comma 6 31" xfId="19738"/>
    <cellStyle name="Comma 6 31 2" xfId="19739"/>
    <cellStyle name="Comma 6 31 2 2" xfId="19740"/>
    <cellStyle name="Comma 6 32" xfId="19741"/>
    <cellStyle name="Comma 6 32 2" xfId="19742"/>
    <cellStyle name="Comma 6 32 2 2" xfId="19743"/>
    <cellStyle name="Comma 6 33" xfId="19744"/>
    <cellStyle name="Comma 6 33 2" xfId="19745"/>
    <cellStyle name="Comma 6 33 2 2" xfId="19746"/>
    <cellStyle name="Comma 6 34" xfId="19747"/>
    <cellStyle name="Comma 6 34 2" xfId="19748"/>
    <cellStyle name="Comma 6 34 2 2" xfId="19749"/>
    <cellStyle name="Comma 6 35" xfId="19750"/>
    <cellStyle name="Comma 6 35 2" xfId="19751"/>
    <cellStyle name="Comma 6 35 2 2" xfId="19752"/>
    <cellStyle name="Comma 6 36" xfId="19753"/>
    <cellStyle name="Comma 6 36 2" xfId="19754"/>
    <cellStyle name="Comma 6 36 2 2" xfId="19755"/>
    <cellStyle name="Comma 6 37" xfId="19756"/>
    <cellStyle name="Comma 6 37 2" xfId="19757"/>
    <cellStyle name="Comma 6 37 2 2" xfId="19758"/>
    <cellStyle name="Comma 6 38" xfId="19759"/>
    <cellStyle name="Comma 6 38 2" xfId="19760"/>
    <cellStyle name="Comma 6 38 2 2" xfId="19761"/>
    <cellStyle name="Comma 6 39" xfId="19762"/>
    <cellStyle name="Comma 6 39 2" xfId="19763"/>
    <cellStyle name="Comma 6 39 2 2" xfId="19764"/>
    <cellStyle name="Comma 6 4" xfId="19765"/>
    <cellStyle name="Comma 6 4 10" xfId="19766"/>
    <cellStyle name="Comma 6 4 10 2" xfId="19767"/>
    <cellStyle name="Comma 6 4 10 2 2" xfId="19768"/>
    <cellStyle name="Comma 6 4 11" xfId="19769"/>
    <cellStyle name="Comma 6 4 11 2" xfId="19770"/>
    <cellStyle name="Comma 6 4 11 2 2" xfId="19771"/>
    <cellStyle name="Comma 6 4 12" xfId="19772"/>
    <cellStyle name="Comma 6 4 12 2" xfId="19773"/>
    <cellStyle name="Comma 6 4 12 2 2" xfId="19774"/>
    <cellStyle name="Comma 6 4 13" xfId="19775"/>
    <cellStyle name="Comma 6 4 13 2" xfId="19776"/>
    <cellStyle name="Comma 6 4 13 2 2" xfId="19777"/>
    <cellStyle name="Comma 6 4 14" xfId="19778"/>
    <cellStyle name="Comma 6 4 14 2" xfId="19779"/>
    <cellStyle name="Comma 6 4 14 2 2" xfId="19780"/>
    <cellStyle name="Comma 6 4 15" xfId="19781"/>
    <cellStyle name="Comma 6 4 15 2" xfId="19782"/>
    <cellStyle name="Comma 6 4 2" xfId="19783"/>
    <cellStyle name="Comma 6 4 2 2" xfId="19784"/>
    <cellStyle name="Comma 6 4 2 2 2" xfId="19785"/>
    <cellStyle name="Comma 6 4 3" xfId="19786"/>
    <cellStyle name="Comma 6 4 3 2" xfId="19787"/>
    <cellStyle name="Comma 6 4 3 2 2" xfId="19788"/>
    <cellStyle name="Comma 6 4 4" xfId="19789"/>
    <cellStyle name="Comma 6 4 4 2" xfId="19790"/>
    <cellStyle name="Comma 6 4 4 2 2" xfId="19791"/>
    <cellStyle name="Comma 6 4 5" xfId="19792"/>
    <cellStyle name="Comma 6 4 5 2" xfId="19793"/>
    <cellStyle name="Comma 6 4 5 2 2" xfId="19794"/>
    <cellStyle name="Comma 6 4 6" xfId="19795"/>
    <cellStyle name="Comma 6 4 6 2" xfId="19796"/>
    <cellStyle name="Comma 6 4 6 2 2" xfId="19797"/>
    <cellStyle name="Comma 6 4 7" xfId="19798"/>
    <cellStyle name="Comma 6 4 7 2" xfId="19799"/>
    <cellStyle name="Comma 6 4 7 2 2" xfId="19800"/>
    <cellStyle name="Comma 6 4 8" xfId="19801"/>
    <cellStyle name="Comma 6 4 8 2" xfId="19802"/>
    <cellStyle name="Comma 6 4 8 2 2" xfId="19803"/>
    <cellStyle name="Comma 6 4 9" xfId="19804"/>
    <cellStyle name="Comma 6 4 9 2" xfId="19805"/>
    <cellStyle name="Comma 6 4 9 2 2" xfId="19806"/>
    <cellStyle name="Comma 6 40" xfId="19807"/>
    <cellStyle name="Comma 6 40 2" xfId="19808"/>
    <cellStyle name="Comma 6 41" xfId="19809"/>
    <cellStyle name="Comma 6 41 2" xfId="19810"/>
    <cellStyle name="Comma 6 42" xfId="19811"/>
    <cellStyle name="Comma 6 5" xfId="19812"/>
    <cellStyle name="Comma 6 5 10" xfId="19813"/>
    <cellStyle name="Comma 6 5 10 2" xfId="19814"/>
    <cellStyle name="Comma 6 5 10 2 2" xfId="19815"/>
    <cellStyle name="Comma 6 5 11" xfId="19816"/>
    <cellStyle name="Comma 6 5 11 2" xfId="19817"/>
    <cellStyle name="Comma 6 5 11 2 2" xfId="19818"/>
    <cellStyle name="Comma 6 5 12" xfId="19819"/>
    <cellStyle name="Comma 6 5 12 2" xfId="19820"/>
    <cellStyle name="Comma 6 5 12 2 2" xfId="19821"/>
    <cellStyle name="Comma 6 5 13" xfId="19822"/>
    <cellStyle name="Comma 6 5 13 2" xfId="19823"/>
    <cellStyle name="Comma 6 5 13 2 2" xfId="19824"/>
    <cellStyle name="Comma 6 5 14" xfId="19825"/>
    <cellStyle name="Comma 6 5 14 2" xfId="19826"/>
    <cellStyle name="Comma 6 5 14 2 2" xfId="19827"/>
    <cellStyle name="Comma 6 5 15" xfId="19828"/>
    <cellStyle name="Comma 6 5 15 2" xfId="19829"/>
    <cellStyle name="Comma 6 5 2" xfId="19830"/>
    <cellStyle name="Comma 6 5 2 2" xfId="19831"/>
    <cellStyle name="Comma 6 5 2 2 2" xfId="19832"/>
    <cellStyle name="Comma 6 5 3" xfId="19833"/>
    <cellStyle name="Comma 6 5 3 2" xfId="19834"/>
    <cellStyle name="Comma 6 5 3 2 2" xfId="19835"/>
    <cellStyle name="Comma 6 5 4" xfId="19836"/>
    <cellStyle name="Comma 6 5 4 2" xfId="19837"/>
    <cellStyle name="Comma 6 5 4 2 2" xfId="19838"/>
    <cellStyle name="Comma 6 5 5" xfId="19839"/>
    <cellStyle name="Comma 6 5 5 2" xfId="19840"/>
    <cellStyle name="Comma 6 5 5 2 2" xfId="19841"/>
    <cellStyle name="Comma 6 5 6" xfId="19842"/>
    <cellStyle name="Comma 6 5 6 2" xfId="19843"/>
    <cellStyle name="Comma 6 5 6 2 2" xfId="19844"/>
    <cellStyle name="Comma 6 5 7" xfId="19845"/>
    <cellStyle name="Comma 6 5 7 2" xfId="19846"/>
    <cellStyle name="Comma 6 5 7 2 2" xfId="19847"/>
    <cellStyle name="Comma 6 5 8" xfId="19848"/>
    <cellStyle name="Comma 6 5 8 2" xfId="19849"/>
    <cellStyle name="Comma 6 5 8 2 2" xfId="19850"/>
    <cellStyle name="Comma 6 5 9" xfId="19851"/>
    <cellStyle name="Comma 6 5 9 2" xfId="19852"/>
    <cellStyle name="Comma 6 5 9 2 2" xfId="19853"/>
    <cellStyle name="Comma 6 6" xfId="19854"/>
    <cellStyle name="Comma 6 6 10" xfId="19855"/>
    <cellStyle name="Comma 6 6 10 2" xfId="19856"/>
    <cellStyle name="Comma 6 6 10 2 2" xfId="19857"/>
    <cellStyle name="Comma 6 6 11" xfId="19858"/>
    <cellStyle name="Comma 6 6 11 2" xfId="19859"/>
    <cellStyle name="Comma 6 6 11 2 2" xfId="19860"/>
    <cellStyle name="Comma 6 6 12" xfId="19861"/>
    <cellStyle name="Comma 6 6 12 2" xfId="19862"/>
    <cellStyle name="Comma 6 6 12 2 2" xfId="19863"/>
    <cellStyle name="Comma 6 6 13" xfId="19864"/>
    <cellStyle name="Comma 6 6 13 2" xfId="19865"/>
    <cellStyle name="Comma 6 6 13 2 2" xfId="19866"/>
    <cellStyle name="Comma 6 6 14" xfId="19867"/>
    <cellStyle name="Comma 6 6 14 2" xfId="19868"/>
    <cellStyle name="Comma 6 6 14 2 2" xfId="19869"/>
    <cellStyle name="Comma 6 6 15" xfId="19870"/>
    <cellStyle name="Comma 6 6 15 2" xfId="19871"/>
    <cellStyle name="Comma 6 6 2" xfId="19872"/>
    <cellStyle name="Comma 6 6 2 2" xfId="19873"/>
    <cellStyle name="Comma 6 6 2 2 2" xfId="19874"/>
    <cellStyle name="Comma 6 6 3" xfId="19875"/>
    <cellStyle name="Comma 6 6 3 2" xfId="19876"/>
    <cellStyle name="Comma 6 6 3 2 2" xfId="19877"/>
    <cellStyle name="Comma 6 6 4" xfId="19878"/>
    <cellStyle name="Comma 6 6 4 2" xfId="19879"/>
    <cellStyle name="Comma 6 6 4 2 2" xfId="19880"/>
    <cellStyle name="Comma 6 6 5" xfId="19881"/>
    <cellStyle name="Comma 6 6 5 2" xfId="19882"/>
    <cellStyle name="Comma 6 6 5 2 2" xfId="19883"/>
    <cellStyle name="Comma 6 6 6" xfId="19884"/>
    <cellStyle name="Comma 6 6 6 2" xfId="19885"/>
    <cellStyle name="Comma 6 6 6 2 2" xfId="19886"/>
    <cellStyle name="Comma 6 6 7" xfId="19887"/>
    <cellStyle name="Comma 6 6 7 2" xfId="19888"/>
    <cellStyle name="Comma 6 6 7 2 2" xfId="19889"/>
    <cellStyle name="Comma 6 6 8" xfId="19890"/>
    <cellStyle name="Comma 6 6 8 2" xfId="19891"/>
    <cellStyle name="Comma 6 6 8 2 2" xfId="19892"/>
    <cellStyle name="Comma 6 6 9" xfId="19893"/>
    <cellStyle name="Comma 6 6 9 2" xfId="19894"/>
    <cellStyle name="Comma 6 6 9 2 2" xfId="19895"/>
    <cellStyle name="Comma 6 7" xfId="19896"/>
    <cellStyle name="Comma 6 7 10" xfId="19897"/>
    <cellStyle name="Comma 6 7 10 2" xfId="19898"/>
    <cellStyle name="Comma 6 7 10 2 2" xfId="19899"/>
    <cellStyle name="Comma 6 7 11" xfId="19900"/>
    <cellStyle name="Comma 6 7 11 2" xfId="19901"/>
    <cellStyle name="Comma 6 7 11 2 2" xfId="19902"/>
    <cellStyle name="Comma 6 7 12" xfId="19903"/>
    <cellStyle name="Comma 6 7 12 2" xfId="19904"/>
    <cellStyle name="Comma 6 7 12 2 2" xfId="19905"/>
    <cellStyle name="Comma 6 7 13" xfId="19906"/>
    <cellStyle name="Comma 6 7 13 2" xfId="19907"/>
    <cellStyle name="Comma 6 7 13 2 2" xfId="19908"/>
    <cellStyle name="Comma 6 7 14" xfId="19909"/>
    <cellStyle name="Comma 6 7 14 2" xfId="19910"/>
    <cellStyle name="Comma 6 7 14 2 2" xfId="19911"/>
    <cellStyle name="Comma 6 7 15" xfId="19912"/>
    <cellStyle name="Comma 6 7 15 2" xfId="19913"/>
    <cellStyle name="Comma 6 7 2" xfId="19914"/>
    <cellStyle name="Comma 6 7 2 2" xfId="19915"/>
    <cellStyle name="Comma 6 7 2 2 2" xfId="19916"/>
    <cellStyle name="Comma 6 7 3" xfId="19917"/>
    <cellStyle name="Comma 6 7 3 2" xfId="19918"/>
    <cellStyle name="Comma 6 7 3 2 2" xfId="19919"/>
    <cellStyle name="Comma 6 7 4" xfId="19920"/>
    <cellStyle name="Comma 6 7 4 2" xfId="19921"/>
    <cellStyle name="Comma 6 7 4 2 2" xfId="19922"/>
    <cellStyle name="Comma 6 7 5" xfId="19923"/>
    <cellStyle name="Comma 6 7 5 2" xfId="19924"/>
    <cellStyle name="Comma 6 7 5 2 2" xfId="19925"/>
    <cellStyle name="Comma 6 7 6" xfId="19926"/>
    <cellStyle name="Comma 6 7 6 2" xfId="19927"/>
    <cellStyle name="Comma 6 7 6 2 2" xfId="19928"/>
    <cellStyle name="Comma 6 7 7" xfId="19929"/>
    <cellStyle name="Comma 6 7 7 2" xfId="19930"/>
    <cellStyle name="Comma 6 7 7 2 2" xfId="19931"/>
    <cellStyle name="Comma 6 7 8" xfId="19932"/>
    <cellStyle name="Comma 6 7 8 2" xfId="19933"/>
    <cellStyle name="Comma 6 7 8 2 2" xfId="19934"/>
    <cellStyle name="Comma 6 7 9" xfId="19935"/>
    <cellStyle name="Comma 6 7 9 2" xfId="19936"/>
    <cellStyle name="Comma 6 7 9 2 2" xfId="19937"/>
    <cellStyle name="Comma 6 8" xfId="19938"/>
    <cellStyle name="Comma 6 8 10" xfId="19939"/>
    <cellStyle name="Comma 6 8 10 2" xfId="19940"/>
    <cellStyle name="Comma 6 8 10 2 2" xfId="19941"/>
    <cellStyle name="Comma 6 8 11" xfId="19942"/>
    <cellStyle name="Comma 6 8 11 2" xfId="19943"/>
    <cellStyle name="Comma 6 8 11 2 2" xfId="19944"/>
    <cellStyle name="Comma 6 8 12" xfId="19945"/>
    <cellStyle name="Comma 6 8 12 2" xfId="19946"/>
    <cellStyle name="Comma 6 8 12 2 2" xfId="19947"/>
    <cellStyle name="Comma 6 8 13" xfId="19948"/>
    <cellStyle name="Comma 6 8 13 2" xfId="19949"/>
    <cellStyle name="Comma 6 8 13 2 2" xfId="19950"/>
    <cellStyle name="Comma 6 8 14" xfId="19951"/>
    <cellStyle name="Comma 6 8 14 2" xfId="19952"/>
    <cellStyle name="Comma 6 8 14 2 2" xfId="19953"/>
    <cellStyle name="Comma 6 8 15" xfId="19954"/>
    <cellStyle name="Comma 6 8 15 2" xfId="19955"/>
    <cellStyle name="Comma 6 8 2" xfId="19956"/>
    <cellStyle name="Comma 6 8 2 2" xfId="19957"/>
    <cellStyle name="Comma 6 8 2 2 2" xfId="19958"/>
    <cellStyle name="Comma 6 8 3" xfId="19959"/>
    <cellStyle name="Comma 6 8 3 2" xfId="19960"/>
    <cellStyle name="Comma 6 8 3 2 2" xfId="19961"/>
    <cellStyle name="Comma 6 8 4" xfId="19962"/>
    <cellStyle name="Comma 6 8 4 2" xfId="19963"/>
    <cellStyle name="Comma 6 8 4 2 2" xfId="19964"/>
    <cellStyle name="Comma 6 8 5" xfId="19965"/>
    <cellStyle name="Comma 6 8 5 2" xfId="19966"/>
    <cellStyle name="Comma 6 8 5 2 2" xfId="19967"/>
    <cellStyle name="Comma 6 8 6" xfId="19968"/>
    <cellStyle name="Comma 6 8 6 2" xfId="19969"/>
    <cellStyle name="Comma 6 8 6 2 2" xfId="19970"/>
    <cellStyle name="Comma 6 8 7" xfId="19971"/>
    <cellStyle name="Comma 6 8 7 2" xfId="19972"/>
    <cellStyle name="Comma 6 8 7 2 2" xfId="19973"/>
    <cellStyle name="Comma 6 8 8" xfId="19974"/>
    <cellStyle name="Comma 6 8 8 2" xfId="19975"/>
    <cellStyle name="Comma 6 8 8 2 2" xfId="19976"/>
    <cellStyle name="Comma 6 8 9" xfId="19977"/>
    <cellStyle name="Comma 6 8 9 2" xfId="19978"/>
    <cellStyle name="Comma 6 8 9 2 2" xfId="19979"/>
    <cellStyle name="Comma 6 9" xfId="19980"/>
    <cellStyle name="Comma 6 9 10" xfId="19981"/>
    <cellStyle name="Comma 6 9 10 2" xfId="19982"/>
    <cellStyle name="Comma 6 9 10 2 2" xfId="19983"/>
    <cellStyle name="Comma 6 9 11" xfId="19984"/>
    <cellStyle name="Comma 6 9 11 2" xfId="19985"/>
    <cellStyle name="Comma 6 9 11 2 2" xfId="19986"/>
    <cellStyle name="Comma 6 9 12" xfId="19987"/>
    <cellStyle name="Comma 6 9 12 2" xfId="19988"/>
    <cellStyle name="Comma 6 9 12 2 2" xfId="19989"/>
    <cellStyle name="Comma 6 9 13" xfId="19990"/>
    <cellStyle name="Comma 6 9 13 2" xfId="19991"/>
    <cellStyle name="Comma 6 9 13 2 2" xfId="19992"/>
    <cellStyle name="Comma 6 9 14" xfId="19993"/>
    <cellStyle name="Comma 6 9 14 2" xfId="19994"/>
    <cellStyle name="Comma 6 9 14 2 2" xfId="19995"/>
    <cellStyle name="Comma 6 9 15" xfId="19996"/>
    <cellStyle name="Comma 6 9 15 2" xfId="19997"/>
    <cellStyle name="Comma 6 9 2" xfId="19998"/>
    <cellStyle name="Comma 6 9 2 2" xfId="19999"/>
    <cellStyle name="Comma 6 9 2 2 2" xfId="20000"/>
    <cellStyle name="Comma 6 9 3" xfId="20001"/>
    <cellStyle name="Comma 6 9 3 2" xfId="20002"/>
    <cellStyle name="Comma 6 9 3 2 2" xfId="20003"/>
    <cellStyle name="Comma 6 9 4" xfId="20004"/>
    <cellStyle name="Comma 6 9 4 2" xfId="20005"/>
    <cellStyle name="Comma 6 9 4 2 2" xfId="20006"/>
    <cellStyle name="Comma 6 9 5" xfId="20007"/>
    <cellStyle name="Comma 6 9 5 2" xfId="20008"/>
    <cellStyle name="Comma 6 9 5 2 2" xfId="20009"/>
    <cellStyle name="Comma 6 9 6" xfId="20010"/>
    <cellStyle name="Comma 6 9 6 2" xfId="20011"/>
    <cellStyle name="Comma 6 9 6 2 2" xfId="20012"/>
    <cellStyle name="Comma 6 9 7" xfId="20013"/>
    <cellStyle name="Comma 6 9 7 2" xfId="20014"/>
    <cellStyle name="Comma 6 9 7 2 2" xfId="20015"/>
    <cellStyle name="Comma 6 9 8" xfId="20016"/>
    <cellStyle name="Comma 6 9 8 2" xfId="20017"/>
    <cellStyle name="Comma 6 9 8 2 2" xfId="20018"/>
    <cellStyle name="Comma 6 9 9" xfId="20019"/>
    <cellStyle name="Comma 6 9 9 2" xfId="20020"/>
    <cellStyle name="Comma 6 9 9 2 2" xfId="20021"/>
    <cellStyle name="Comma 7" xfId="20022"/>
    <cellStyle name="Comma 7 10" xfId="20023"/>
    <cellStyle name="Comma 7 10 10" xfId="20024"/>
    <cellStyle name="Comma 7 10 10 2" xfId="20025"/>
    <cellStyle name="Comma 7 10 10 2 2" xfId="20026"/>
    <cellStyle name="Comma 7 10 11" xfId="20027"/>
    <cellStyle name="Comma 7 10 11 2" xfId="20028"/>
    <cellStyle name="Comma 7 10 11 2 2" xfId="20029"/>
    <cellStyle name="Comma 7 10 12" xfId="20030"/>
    <cellStyle name="Comma 7 10 12 2" xfId="20031"/>
    <cellStyle name="Comma 7 10 12 2 2" xfId="20032"/>
    <cellStyle name="Comma 7 10 13" xfId="20033"/>
    <cellStyle name="Comma 7 10 13 2" xfId="20034"/>
    <cellStyle name="Comma 7 10 13 2 2" xfId="20035"/>
    <cellStyle name="Comma 7 10 14" xfId="20036"/>
    <cellStyle name="Comma 7 10 14 2" xfId="20037"/>
    <cellStyle name="Comma 7 10 14 2 2" xfId="20038"/>
    <cellStyle name="Comma 7 10 15" xfId="20039"/>
    <cellStyle name="Comma 7 10 15 2" xfId="20040"/>
    <cellStyle name="Comma 7 10 2" xfId="20041"/>
    <cellStyle name="Comma 7 10 2 2" xfId="20042"/>
    <cellStyle name="Comma 7 10 2 2 2" xfId="20043"/>
    <cellStyle name="Comma 7 10 3" xfId="20044"/>
    <cellStyle name="Comma 7 10 3 2" xfId="20045"/>
    <cellStyle name="Comma 7 10 3 2 2" xfId="20046"/>
    <cellStyle name="Comma 7 10 4" xfId="20047"/>
    <cellStyle name="Comma 7 10 4 2" xfId="20048"/>
    <cellStyle name="Comma 7 10 4 2 2" xfId="20049"/>
    <cellStyle name="Comma 7 10 5" xfId="20050"/>
    <cellStyle name="Comma 7 10 5 2" xfId="20051"/>
    <cellStyle name="Comma 7 10 5 2 2" xfId="20052"/>
    <cellStyle name="Comma 7 10 6" xfId="20053"/>
    <cellStyle name="Comma 7 10 6 2" xfId="20054"/>
    <cellStyle name="Comma 7 10 6 2 2" xfId="20055"/>
    <cellStyle name="Comma 7 10 7" xfId="20056"/>
    <cellStyle name="Comma 7 10 7 2" xfId="20057"/>
    <cellStyle name="Comma 7 10 7 2 2" xfId="20058"/>
    <cellStyle name="Comma 7 10 8" xfId="20059"/>
    <cellStyle name="Comma 7 10 8 2" xfId="20060"/>
    <cellStyle name="Comma 7 10 8 2 2" xfId="20061"/>
    <cellStyle name="Comma 7 10 9" xfId="20062"/>
    <cellStyle name="Comma 7 10 9 2" xfId="20063"/>
    <cellStyle name="Comma 7 10 9 2 2" xfId="20064"/>
    <cellStyle name="Comma 7 11" xfId="20065"/>
    <cellStyle name="Comma 7 11 10" xfId="20066"/>
    <cellStyle name="Comma 7 11 10 2" xfId="20067"/>
    <cellStyle name="Comma 7 11 10 2 2" xfId="20068"/>
    <cellStyle name="Comma 7 11 11" xfId="20069"/>
    <cellStyle name="Comma 7 11 11 2" xfId="20070"/>
    <cellStyle name="Comma 7 11 11 2 2" xfId="20071"/>
    <cellStyle name="Comma 7 11 12" xfId="20072"/>
    <cellStyle name="Comma 7 11 12 2" xfId="20073"/>
    <cellStyle name="Comma 7 11 12 2 2" xfId="20074"/>
    <cellStyle name="Comma 7 11 13" xfId="20075"/>
    <cellStyle name="Comma 7 11 13 2" xfId="20076"/>
    <cellStyle name="Comma 7 11 13 2 2" xfId="20077"/>
    <cellStyle name="Comma 7 11 14" xfId="20078"/>
    <cellStyle name="Comma 7 11 14 2" xfId="20079"/>
    <cellStyle name="Comma 7 11 14 2 2" xfId="20080"/>
    <cellStyle name="Comma 7 11 15" xfId="20081"/>
    <cellStyle name="Comma 7 11 15 2" xfId="20082"/>
    <cellStyle name="Comma 7 11 2" xfId="20083"/>
    <cellStyle name="Comma 7 11 2 2" xfId="20084"/>
    <cellStyle name="Comma 7 11 2 2 2" xfId="20085"/>
    <cellStyle name="Comma 7 11 3" xfId="20086"/>
    <cellStyle name="Comma 7 11 3 2" xfId="20087"/>
    <cellStyle name="Comma 7 11 3 2 2" xfId="20088"/>
    <cellStyle name="Comma 7 11 4" xfId="20089"/>
    <cellStyle name="Comma 7 11 4 2" xfId="20090"/>
    <cellStyle name="Comma 7 11 4 2 2" xfId="20091"/>
    <cellStyle name="Comma 7 11 5" xfId="20092"/>
    <cellStyle name="Comma 7 11 5 2" xfId="20093"/>
    <cellStyle name="Comma 7 11 5 2 2" xfId="20094"/>
    <cellStyle name="Comma 7 11 6" xfId="20095"/>
    <cellStyle name="Comma 7 11 6 2" xfId="20096"/>
    <cellStyle name="Comma 7 11 6 2 2" xfId="20097"/>
    <cellStyle name="Comma 7 11 7" xfId="20098"/>
    <cellStyle name="Comma 7 11 7 2" xfId="20099"/>
    <cellStyle name="Comma 7 11 7 2 2" xfId="20100"/>
    <cellStyle name="Comma 7 11 8" xfId="20101"/>
    <cellStyle name="Comma 7 11 8 2" xfId="20102"/>
    <cellStyle name="Comma 7 11 8 2 2" xfId="20103"/>
    <cellStyle name="Comma 7 11 9" xfId="20104"/>
    <cellStyle name="Comma 7 11 9 2" xfId="20105"/>
    <cellStyle name="Comma 7 11 9 2 2" xfId="20106"/>
    <cellStyle name="Comma 7 12" xfId="20107"/>
    <cellStyle name="Comma 7 12 10" xfId="20108"/>
    <cellStyle name="Comma 7 12 10 2" xfId="20109"/>
    <cellStyle name="Comma 7 12 10 2 2" xfId="20110"/>
    <cellStyle name="Comma 7 12 11" xfId="20111"/>
    <cellStyle name="Comma 7 12 11 2" xfId="20112"/>
    <cellStyle name="Comma 7 12 11 2 2" xfId="20113"/>
    <cellStyle name="Comma 7 12 12" xfId="20114"/>
    <cellStyle name="Comma 7 12 12 2" xfId="20115"/>
    <cellStyle name="Comma 7 12 12 2 2" xfId="20116"/>
    <cellStyle name="Comma 7 12 13" xfId="20117"/>
    <cellStyle name="Comma 7 12 13 2" xfId="20118"/>
    <cellStyle name="Comma 7 12 13 2 2" xfId="20119"/>
    <cellStyle name="Comma 7 12 14" xfId="20120"/>
    <cellStyle name="Comma 7 12 14 2" xfId="20121"/>
    <cellStyle name="Comma 7 12 14 2 2" xfId="20122"/>
    <cellStyle name="Comma 7 12 15" xfId="20123"/>
    <cellStyle name="Comma 7 12 15 2" xfId="20124"/>
    <cellStyle name="Comma 7 12 2" xfId="20125"/>
    <cellStyle name="Comma 7 12 2 2" xfId="20126"/>
    <cellStyle name="Comma 7 12 2 2 2" xfId="20127"/>
    <cellStyle name="Comma 7 12 3" xfId="20128"/>
    <cellStyle name="Comma 7 12 3 2" xfId="20129"/>
    <cellStyle name="Comma 7 12 3 2 2" xfId="20130"/>
    <cellStyle name="Comma 7 12 4" xfId="20131"/>
    <cellStyle name="Comma 7 12 4 2" xfId="20132"/>
    <cellStyle name="Comma 7 12 4 2 2" xfId="20133"/>
    <cellStyle name="Comma 7 12 5" xfId="20134"/>
    <cellStyle name="Comma 7 12 5 2" xfId="20135"/>
    <cellStyle name="Comma 7 12 5 2 2" xfId="20136"/>
    <cellStyle name="Comma 7 12 6" xfId="20137"/>
    <cellStyle name="Comma 7 12 6 2" xfId="20138"/>
    <cellStyle name="Comma 7 12 6 2 2" xfId="20139"/>
    <cellStyle name="Comma 7 12 7" xfId="20140"/>
    <cellStyle name="Comma 7 12 7 2" xfId="20141"/>
    <cellStyle name="Comma 7 12 7 2 2" xfId="20142"/>
    <cellStyle name="Comma 7 12 8" xfId="20143"/>
    <cellStyle name="Comma 7 12 8 2" xfId="20144"/>
    <cellStyle name="Comma 7 12 8 2 2" xfId="20145"/>
    <cellStyle name="Comma 7 12 9" xfId="20146"/>
    <cellStyle name="Comma 7 12 9 2" xfId="20147"/>
    <cellStyle name="Comma 7 12 9 2 2" xfId="20148"/>
    <cellStyle name="Comma 7 13" xfId="20149"/>
    <cellStyle name="Comma 7 13 10" xfId="20150"/>
    <cellStyle name="Comma 7 13 10 2" xfId="20151"/>
    <cellStyle name="Comma 7 13 10 2 2" xfId="20152"/>
    <cellStyle name="Comma 7 13 11" xfId="20153"/>
    <cellStyle name="Comma 7 13 11 2" xfId="20154"/>
    <cellStyle name="Comma 7 13 11 2 2" xfId="20155"/>
    <cellStyle name="Comma 7 13 12" xfId="20156"/>
    <cellStyle name="Comma 7 13 12 2" xfId="20157"/>
    <cellStyle name="Comma 7 13 12 2 2" xfId="20158"/>
    <cellStyle name="Comma 7 13 13" xfId="20159"/>
    <cellStyle name="Comma 7 13 13 2" xfId="20160"/>
    <cellStyle name="Comma 7 13 13 2 2" xfId="20161"/>
    <cellStyle name="Comma 7 13 14" xfId="20162"/>
    <cellStyle name="Comma 7 13 14 2" xfId="20163"/>
    <cellStyle name="Comma 7 13 14 2 2" xfId="20164"/>
    <cellStyle name="Comma 7 13 15" xfId="20165"/>
    <cellStyle name="Comma 7 13 15 2" xfId="20166"/>
    <cellStyle name="Comma 7 13 2" xfId="20167"/>
    <cellStyle name="Comma 7 13 2 2" xfId="20168"/>
    <cellStyle name="Comma 7 13 2 2 2" xfId="20169"/>
    <cellStyle name="Comma 7 13 3" xfId="20170"/>
    <cellStyle name="Comma 7 13 3 2" xfId="20171"/>
    <cellStyle name="Comma 7 13 3 2 2" xfId="20172"/>
    <cellStyle name="Comma 7 13 4" xfId="20173"/>
    <cellStyle name="Comma 7 13 4 2" xfId="20174"/>
    <cellStyle name="Comma 7 13 4 2 2" xfId="20175"/>
    <cellStyle name="Comma 7 13 5" xfId="20176"/>
    <cellStyle name="Comma 7 13 5 2" xfId="20177"/>
    <cellStyle name="Comma 7 13 5 2 2" xfId="20178"/>
    <cellStyle name="Comma 7 13 6" xfId="20179"/>
    <cellStyle name="Comma 7 13 6 2" xfId="20180"/>
    <cellStyle name="Comma 7 13 6 2 2" xfId="20181"/>
    <cellStyle name="Comma 7 13 7" xfId="20182"/>
    <cellStyle name="Comma 7 13 7 2" xfId="20183"/>
    <cellStyle name="Comma 7 13 7 2 2" xfId="20184"/>
    <cellStyle name="Comma 7 13 8" xfId="20185"/>
    <cellStyle name="Comma 7 13 8 2" xfId="20186"/>
    <cellStyle name="Comma 7 13 8 2 2" xfId="20187"/>
    <cellStyle name="Comma 7 13 9" xfId="20188"/>
    <cellStyle name="Comma 7 13 9 2" xfId="20189"/>
    <cellStyle name="Comma 7 13 9 2 2" xfId="20190"/>
    <cellStyle name="Comma 7 14" xfId="20191"/>
    <cellStyle name="Comma 7 14 10" xfId="20192"/>
    <cellStyle name="Comma 7 14 10 2" xfId="20193"/>
    <cellStyle name="Comma 7 14 10 2 2" xfId="20194"/>
    <cellStyle name="Comma 7 14 11" xfId="20195"/>
    <cellStyle name="Comma 7 14 11 2" xfId="20196"/>
    <cellStyle name="Comma 7 14 11 2 2" xfId="20197"/>
    <cellStyle name="Comma 7 14 12" xfId="20198"/>
    <cellStyle name="Comma 7 14 12 2" xfId="20199"/>
    <cellStyle name="Comma 7 14 12 2 2" xfId="20200"/>
    <cellStyle name="Comma 7 14 13" xfId="20201"/>
    <cellStyle name="Comma 7 14 13 2" xfId="20202"/>
    <cellStyle name="Comma 7 14 13 2 2" xfId="20203"/>
    <cellStyle name="Comma 7 14 14" xfId="20204"/>
    <cellStyle name="Comma 7 14 14 2" xfId="20205"/>
    <cellStyle name="Comma 7 14 14 2 2" xfId="20206"/>
    <cellStyle name="Comma 7 14 15" xfId="20207"/>
    <cellStyle name="Comma 7 14 15 2" xfId="20208"/>
    <cellStyle name="Comma 7 14 2" xfId="20209"/>
    <cellStyle name="Comma 7 14 2 2" xfId="20210"/>
    <cellStyle name="Comma 7 14 2 2 2" xfId="20211"/>
    <cellStyle name="Comma 7 14 3" xfId="20212"/>
    <cellStyle name="Comma 7 14 3 2" xfId="20213"/>
    <cellStyle name="Comma 7 14 3 2 2" xfId="20214"/>
    <cellStyle name="Comma 7 14 4" xfId="20215"/>
    <cellStyle name="Comma 7 14 4 2" xfId="20216"/>
    <cellStyle name="Comma 7 14 4 2 2" xfId="20217"/>
    <cellStyle name="Comma 7 14 5" xfId="20218"/>
    <cellStyle name="Comma 7 14 5 2" xfId="20219"/>
    <cellStyle name="Comma 7 14 5 2 2" xfId="20220"/>
    <cellStyle name="Comma 7 14 6" xfId="20221"/>
    <cellStyle name="Comma 7 14 6 2" xfId="20222"/>
    <cellStyle name="Comma 7 14 6 2 2" xfId="20223"/>
    <cellStyle name="Comma 7 14 7" xfId="20224"/>
    <cellStyle name="Comma 7 14 7 2" xfId="20225"/>
    <cellStyle name="Comma 7 14 7 2 2" xfId="20226"/>
    <cellStyle name="Comma 7 14 8" xfId="20227"/>
    <cellStyle name="Comma 7 14 8 2" xfId="20228"/>
    <cellStyle name="Comma 7 14 8 2 2" xfId="20229"/>
    <cellStyle name="Comma 7 14 9" xfId="20230"/>
    <cellStyle name="Comma 7 14 9 2" xfId="20231"/>
    <cellStyle name="Comma 7 14 9 2 2" xfId="20232"/>
    <cellStyle name="Comma 7 15" xfId="20233"/>
    <cellStyle name="Comma 7 15 10" xfId="20234"/>
    <cellStyle name="Comma 7 15 10 2" xfId="20235"/>
    <cellStyle name="Comma 7 15 10 2 2" xfId="20236"/>
    <cellStyle name="Comma 7 15 11" xfId="20237"/>
    <cellStyle name="Comma 7 15 11 2" xfId="20238"/>
    <cellStyle name="Comma 7 15 11 2 2" xfId="20239"/>
    <cellStyle name="Comma 7 15 12" xfId="20240"/>
    <cellStyle name="Comma 7 15 12 2" xfId="20241"/>
    <cellStyle name="Comma 7 15 12 2 2" xfId="20242"/>
    <cellStyle name="Comma 7 15 13" xfId="20243"/>
    <cellStyle name="Comma 7 15 13 2" xfId="20244"/>
    <cellStyle name="Comma 7 15 13 2 2" xfId="20245"/>
    <cellStyle name="Comma 7 15 14" xfId="20246"/>
    <cellStyle name="Comma 7 15 14 2" xfId="20247"/>
    <cellStyle name="Comma 7 15 14 2 2" xfId="20248"/>
    <cellStyle name="Comma 7 15 15" xfId="20249"/>
    <cellStyle name="Comma 7 15 15 2" xfId="20250"/>
    <cellStyle name="Comma 7 15 2" xfId="20251"/>
    <cellStyle name="Comma 7 15 2 2" xfId="20252"/>
    <cellStyle name="Comma 7 15 2 2 2" xfId="20253"/>
    <cellStyle name="Comma 7 15 3" xfId="20254"/>
    <cellStyle name="Comma 7 15 3 2" xfId="20255"/>
    <cellStyle name="Comma 7 15 3 2 2" xfId="20256"/>
    <cellStyle name="Comma 7 15 4" xfId="20257"/>
    <cellStyle name="Comma 7 15 4 2" xfId="20258"/>
    <cellStyle name="Comma 7 15 4 2 2" xfId="20259"/>
    <cellStyle name="Comma 7 15 5" xfId="20260"/>
    <cellStyle name="Comma 7 15 5 2" xfId="20261"/>
    <cellStyle name="Comma 7 15 5 2 2" xfId="20262"/>
    <cellStyle name="Comma 7 15 6" xfId="20263"/>
    <cellStyle name="Comma 7 15 6 2" xfId="20264"/>
    <cellStyle name="Comma 7 15 6 2 2" xfId="20265"/>
    <cellStyle name="Comma 7 15 7" xfId="20266"/>
    <cellStyle name="Comma 7 15 7 2" xfId="20267"/>
    <cellStyle name="Comma 7 15 7 2 2" xfId="20268"/>
    <cellStyle name="Comma 7 15 8" xfId="20269"/>
    <cellStyle name="Comma 7 15 8 2" xfId="20270"/>
    <cellStyle name="Comma 7 15 8 2 2" xfId="20271"/>
    <cellStyle name="Comma 7 15 9" xfId="20272"/>
    <cellStyle name="Comma 7 15 9 2" xfId="20273"/>
    <cellStyle name="Comma 7 15 9 2 2" xfId="20274"/>
    <cellStyle name="Comma 7 16" xfId="20275"/>
    <cellStyle name="Comma 7 16 10" xfId="20276"/>
    <cellStyle name="Comma 7 16 10 2" xfId="20277"/>
    <cellStyle name="Comma 7 16 10 2 2" xfId="20278"/>
    <cellStyle name="Comma 7 16 11" xfId="20279"/>
    <cellStyle name="Comma 7 16 11 2" xfId="20280"/>
    <cellStyle name="Comma 7 16 11 2 2" xfId="20281"/>
    <cellStyle name="Comma 7 16 12" xfId="20282"/>
    <cellStyle name="Comma 7 16 12 2" xfId="20283"/>
    <cellStyle name="Comma 7 16 12 2 2" xfId="20284"/>
    <cellStyle name="Comma 7 16 13" xfId="20285"/>
    <cellStyle name="Comma 7 16 13 2" xfId="20286"/>
    <cellStyle name="Comma 7 16 13 2 2" xfId="20287"/>
    <cellStyle name="Comma 7 16 14" xfId="20288"/>
    <cellStyle name="Comma 7 16 14 2" xfId="20289"/>
    <cellStyle name="Comma 7 16 14 2 2" xfId="20290"/>
    <cellStyle name="Comma 7 16 15" xfId="20291"/>
    <cellStyle name="Comma 7 16 15 2" xfId="20292"/>
    <cellStyle name="Comma 7 16 2" xfId="20293"/>
    <cellStyle name="Comma 7 16 2 2" xfId="20294"/>
    <cellStyle name="Comma 7 16 2 2 2" xfId="20295"/>
    <cellStyle name="Comma 7 16 3" xfId="20296"/>
    <cellStyle name="Comma 7 16 3 2" xfId="20297"/>
    <cellStyle name="Comma 7 16 3 2 2" xfId="20298"/>
    <cellStyle name="Comma 7 16 4" xfId="20299"/>
    <cellStyle name="Comma 7 16 4 2" xfId="20300"/>
    <cellStyle name="Comma 7 16 4 2 2" xfId="20301"/>
    <cellStyle name="Comma 7 16 5" xfId="20302"/>
    <cellStyle name="Comma 7 16 5 2" xfId="20303"/>
    <cellStyle name="Comma 7 16 5 2 2" xfId="20304"/>
    <cellStyle name="Comma 7 16 6" xfId="20305"/>
    <cellStyle name="Comma 7 16 6 2" xfId="20306"/>
    <cellStyle name="Comma 7 16 6 2 2" xfId="20307"/>
    <cellStyle name="Comma 7 16 7" xfId="20308"/>
    <cellStyle name="Comma 7 16 7 2" xfId="20309"/>
    <cellStyle name="Comma 7 16 7 2 2" xfId="20310"/>
    <cellStyle name="Comma 7 16 8" xfId="20311"/>
    <cellStyle name="Comma 7 16 8 2" xfId="20312"/>
    <cellStyle name="Comma 7 16 8 2 2" xfId="20313"/>
    <cellStyle name="Comma 7 16 9" xfId="20314"/>
    <cellStyle name="Comma 7 16 9 2" xfId="20315"/>
    <cellStyle name="Comma 7 16 9 2 2" xfId="20316"/>
    <cellStyle name="Comma 7 17" xfId="20317"/>
    <cellStyle name="Comma 7 17 10" xfId="20318"/>
    <cellStyle name="Comma 7 17 10 2" xfId="20319"/>
    <cellStyle name="Comma 7 17 10 2 2" xfId="20320"/>
    <cellStyle name="Comma 7 17 11" xfId="20321"/>
    <cellStyle name="Comma 7 17 11 2" xfId="20322"/>
    <cellStyle name="Comma 7 17 11 2 2" xfId="20323"/>
    <cellStyle name="Comma 7 17 12" xfId="20324"/>
    <cellStyle name="Comma 7 17 12 2" xfId="20325"/>
    <cellStyle name="Comma 7 17 12 2 2" xfId="20326"/>
    <cellStyle name="Comma 7 17 13" xfId="20327"/>
    <cellStyle name="Comma 7 17 13 2" xfId="20328"/>
    <cellStyle name="Comma 7 17 13 2 2" xfId="20329"/>
    <cellStyle name="Comma 7 17 14" xfId="20330"/>
    <cellStyle name="Comma 7 17 14 2" xfId="20331"/>
    <cellStyle name="Comma 7 17 14 2 2" xfId="20332"/>
    <cellStyle name="Comma 7 17 15" xfId="20333"/>
    <cellStyle name="Comma 7 17 15 2" xfId="20334"/>
    <cellStyle name="Comma 7 17 2" xfId="20335"/>
    <cellStyle name="Comma 7 17 2 2" xfId="20336"/>
    <cellStyle name="Comma 7 17 2 2 2" xfId="20337"/>
    <cellStyle name="Comma 7 17 3" xfId="20338"/>
    <cellStyle name="Comma 7 17 3 2" xfId="20339"/>
    <cellStyle name="Comma 7 17 3 2 2" xfId="20340"/>
    <cellStyle name="Comma 7 17 4" xfId="20341"/>
    <cellStyle name="Comma 7 17 4 2" xfId="20342"/>
    <cellStyle name="Comma 7 17 4 2 2" xfId="20343"/>
    <cellStyle name="Comma 7 17 5" xfId="20344"/>
    <cellStyle name="Comma 7 17 5 2" xfId="20345"/>
    <cellStyle name="Comma 7 17 5 2 2" xfId="20346"/>
    <cellStyle name="Comma 7 17 6" xfId="20347"/>
    <cellStyle name="Comma 7 17 6 2" xfId="20348"/>
    <cellStyle name="Comma 7 17 6 2 2" xfId="20349"/>
    <cellStyle name="Comma 7 17 7" xfId="20350"/>
    <cellStyle name="Comma 7 17 7 2" xfId="20351"/>
    <cellStyle name="Comma 7 17 7 2 2" xfId="20352"/>
    <cellStyle name="Comma 7 17 8" xfId="20353"/>
    <cellStyle name="Comma 7 17 8 2" xfId="20354"/>
    <cellStyle name="Comma 7 17 8 2 2" xfId="20355"/>
    <cellStyle name="Comma 7 17 9" xfId="20356"/>
    <cellStyle name="Comma 7 17 9 2" xfId="20357"/>
    <cellStyle name="Comma 7 17 9 2 2" xfId="20358"/>
    <cellStyle name="Comma 7 18" xfId="20359"/>
    <cellStyle name="Comma 7 18 10" xfId="20360"/>
    <cellStyle name="Comma 7 18 10 2" xfId="20361"/>
    <cellStyle name="Comma 7 18 10 2 2" xfId="20362"/>
    <cellStyle name="Comma 7 18 11" xfId="20363"/>
    <cellStyle name="Comma 7 18 11 2" xfId="20364"/>
    <cellStyle name="Comma 7 18 11 2 2" xfId="20365"/>
    <cellStyle name="Comma 7 18 12" xfId="20366"/>
    <cellStyle name="Comma 7 18 12 2" xfId="20367"/>
    <cellStyle name="Comma 7 18 12 2 2" xfId="20368"/>
    <cellStyle name="Comma 7 18 13" xfId="20369"/>
    <cellStyle name="Comma 7 18 13 2" xfId="20370"/>
    <cellStyle name="Comma 7 18 13 2 2" xfId="20371"/>
    <cellStyle name="Comma 7 18 14" xfId="20372"/>
    <cellStyle name="Comma 7 18 14 2" xfId="20373"/>
    <cellStyle name="Comma 7 18 14 2 2" xfId="20374"/>
    <cellStyle name="Comma 7 18 15" xfId="20375"/>
    <cellStyle name="Comma 7 18 15 2" xfId="20376"/>
    <cellStyle name="Comma 7 18 2" xfId="20377"/>
    <cellStyle name="Comma 7 18 2 2" xfId="20378"/>
    <cellStyle name="Comma 7 18 2 2 2" xfId="20379"/>
    <cellStyle name="Comma 7 18 3" xfId="20380"/>
    <cellStyle name="Comma 7 18 3 2" xfId="20381"/>
    <cellStyle name="Comma 7 18 3 2 2" xfId="20382"/>
    <cellStyle name="Comma 7 18 4" xfId="20383"/>
    <cellStyle name="Comma 7 18 4 2" xfId="20384"/>
    <cellStyle name="Comma 7 18 4 2 2" xfId="20385"/>
    <cellStyle name="Comma 7 18 5" xfId="20386"/>
    <cellStyle name="Comma 7 18 5 2" xfId="20387"/>
    <cellStyle name="Comma 7 18 5 2 2" xfId="20388"/>
    <cellStyle name="Comma 7 18 6" xfId="20389"/>
    <cellStyle name="Comma 7 18 6 2" xfId="20390"/>
    <cellStyle name="Comma 7 18 6 2 2" xfId="20391"/>
    <cellStyle name="Comma 7 18 7" xfId="20392"/>
    <cellStyle name="Comma 7 18 7 2" xfId="20393"/>
    <cellStyle name="Comma 7 18 7 2 2" xfId="20394"/>
    <cellStyle name="Comma 7 18 8" xfId="20395"/>
    <cellStyle name="Comma 7 18 8 2" xfId="20396"/>
    <cellStyle name="Comma 7 18 8 2 2" xfId="20397"/>
    <cellStyle name="Comma 7 18 9" xfId="20398"/>
    <cellStyle name="Comma 7 18 9 2" xfId="20399"/>
    <cellStyle name="Comma 7 18 9 2 2" xfId="20400"/>
    <cellStyle name="Comma 7 19" xfId="20401"/>
    <cellStyle name="Comma 7 19 10" xfId="20402"/>
    <cellStyle name="Comma 7 19 10 2" xfId="20403"/>
    <cellStyle name="Comma 7 19 10 2 2" xfId="20404"/>
    <cellStyle name="Comma 7 19 11" xfId="20405"/>
    <cellStyle name="Comma 7 19 11 2" xfId="20406"/>
    <cellStyle name="Comma 7 19 11 2 2" xfId="20407"/>
    <cellStyle name="Comma 7 19 12" xfId="20408"/>
    <cellStyle name="Comma 7 19 12 2" xfId="20409"/>
    <cellStyle name="Comma 7 19 12 2 2" xfId="20410"/>
    <cellStyle name="Comma 7 19 13" xfId="20411"/>
    <cellStyle name="Comma 7 19 13 2" xfId="20412"/>
    <cellStyle name="Comma 7 19 13 2 2" xfId="20413"/>
    <cellStyle name="Comma 7 19 14" xfId="20414"/>
    <cellStyle name="Comma 7 19 14 2" xfId="20415"/>
    <cellStyle name="Comma 7 19 14 2 2" xfId="20416"/>
    <cellStyle name="Comma 7 19 15" xfId="20417"/>
    <cellStyle name="Comma 7 19 15 2" xfId="20418"/>
    <cellStyle name="Comma 7 19 2" xfId="20419"/>
    <cellStyle name="Comma 7 19 2 2" xfId="20420"/>
    <cellStyle name="Comma 7 19 2 2 2" xfId="20421"/>
    <cellStyle name="Comma 7 19 3" xfId="20422"/>
    <cellStyle name="Comma 7 19 3 2" xfId="20423"/>
    <cellStyle name="Comma 7 19 3 2 2" xfId="20424"/>
    <cellStyle name="Comma 7 19 4" xfId="20425"/>
    <cellStyle name="Comma 7 19 4 2" xfId="20426"/>
    <cellStyle name="Comma 7 19 4 2 2" xfId="20427"/>
    <cellStyle name="Comma 7 19 5" xfId="20428"/>
    <cellStyle name="Comma 7 19 5 2" xfId="20429"/>
    <cellStyle name="Comma 7 19 5 2 2" xfId="20430"/>
    <cellStyle name="Comma 7 19 6" xfId="20431"/>
    <cellStyle name="Comma 7 19 6 2" xfId="20432"/>
    <cellStyle name="Comma 7 19 6 2 2" xfId="20433"/>
    <cellStyle name="Comma 7 19 7" xfId="20434"/>
    <cellStyle name="Comma 7 19 7 2" xfId="20435"/>
    <cellStyle name="Comma 7 19 7 2 2" xfId="20436"/>
    <cellStyle name="Comma 7 19 8" xfId="20437"/>
    <cellStyle name="Comma 7 19 8 2" xfId="20438"/>
    <cellStyle name="Comma 7 19 8 2 2" xfId="20439"/>
    <cellStyle name="Comma 7 19 9" xfId="20440"/>
    <cellStyle name="Comma 7 19 9 2" xfId="20441"/>
    <cellStyle name="Comma 7 19 9 2 2" xfId="20442"/>
    <cellStyle name="Comma 7 2" xfId="20443"/>
    <cellStyle name="Comma 7 2 10" xfId="20444"/>
    <cellStyle name="Comma 7 2 10 2" xfId="20445"/>
    <cellStyle name="Comma 7 2 10 2 2" xfId="20446"/>
    <cellStyle name="Comma 7 2 11" xfId="20447"/>
    <cellStyle name="Comma 7 2 11 2" xfId="20448"/>
    <cellStyle name="Comma 7 2 11 2 2" xfId="20449"/>
    <cellStyle name="Comma 7 2 12" xfId="20450"/>
    <cellStyle name="Comma 7 2 12 2" xfId="20451"/>
    <cellStyle name="Comma 7 2 12 2 2" xfId="20452"/>
    <cellStyle name="Comma 7 2 13" xfId="20453"/>
    <cellStyle name="Comma 7 2 13 2" xfId="20454"/>
    <cellStyle name="Comma 7 2 13 2 2" xfId="20455"/>
    <cellStyle name="Comma 7 2 14" xfId="20456"/>
    <cellStyle name="Comma 7 2 14 2" xfId="20457"/>
    <cellStyle name="Comma 7 2 14 2 2" xfId="20458"/>
    <cellStyle name="Comma 7 2 15" xfId="20459"/>
    <cellStyle name="Comma 7 2 15 2" xfId="20460"/>
    <cellStyle name="Comma 7 2 2" xfId="20461"/>
    <cellStyle name="Comma 7 2 2 2" xfId="20462"/>
    <cellStyle name="Comma 7 2 2 2 2" xfId="20463"/>
    <cellStyle name="Comma 7 2 3" xfId="20464"/>
    <cellStyle name="Comma 7 2 3 2" xfId="20465"/>
    <cellStyle name="Comma 7 2 3 2 2" xfId="20466"/>
    <cellStyle name="Comma 7 2 4" xfId="20467"/>
    <cellStyle name="Comma 7 2 4 2" xfId="20468"/>
    <cellStyle name="Comma 7 2 4 2 2" xfId="20469"/>
    <cellStyle name="Comma 7 2 5" xfId="20470"/>
    <cellStyle name="Comma 7 2 5 2" xfId="20471"/>
    <cellStyle name="Comma 7 2 5 2 2" xfId="20472"/>
    <cellStyle name="Comma 7 2 6" xfId="20473"/>
    <cellStyle name="Comma 7 2 6 2" xfId="20474"/>
    <cellStyle name="Comma 7 2 6 2 2" xfId="20475"/>
    <cellStyle name="Comma 7 2 7" xfId="20476"/>
    <cellStyle name="Comma 7 2 7 2" xfId="20477"/>
    <cellStyle name="Comma 7 2 7 2 2" xfId="20478"/>
    <cellStyle name="Comma 7 2 8" xfId="20479"/>
    <cellStyle name="Comma 7 2 8 2" xfId="20480"/>
    <cellStyle name="Comma 7 2 8 2 2" xfId="20481"/>
    <cellStyle name="Comma 7 2 9" xfId="20482"/>
    <cellStyle name="Comma 7 2 9 2" xfId="20483"/>
    <cellStyle name="Comma 7 2 9 2 2" xfId="20484"/>
    <cellStyle name="Comma 7 20" xfId="20485"/>
    <cellStyle name="Comma 7 20 10" xfId="20486"/>
    <cellStyle name="Comma 7 20 10 2" xfId="20487"/>
    <cellStyle name="Comma 7 20 10 2 2" xfId="20488"/>
    <cellStyle name="Comma 7 20 11" xfId="20489"/>
    <cellStyle name="Comma 7 20 11 2" xfId="20490"/>
    <cellStyle name="Comma 7 20 11 2 2" xfId="20491"/>
    <cellStyle name="Comma 7 20 12" xfId="20492"/>
    <cellStyle name="Comma 7 20 12 2" xfId="20493"/>
    <cellStyle name="Comma 7 20 12 2 2" xfId="20494"/>
    <cellStyle name="Comma 7 20 13" xfId="20495"/>
    <cellStyle name="Comma 7 20 13 2" xfId="20496"/>
    <cellStyle name="Comma 7 20 13 2 2" xfId="20497"/>
    <cellStyle name="Comma 7 20 14" xfId="20498"/>
    <cellStyle name="Comma 7 20 14 2" xfId="20499"/>
    <cellStyle name="Comma 7 20 14 2 2" xfId="20500"/>
    <cellStyle name="Comma 7 20 15" xfId="20501"/>
    <cellStyle name="Comma 7 20 15 2" xfId="20502"/>
    <cellStyle name="Comma 7 20 2" xfId="20503"/>
    <cellStyle name="Comma 7 20 2 2" xfId="20504"/>
    <cellStyle name="Comma 7 20 2 2 2" xfId="20505"/>
    <cellStyle name="Comma 7 20 3" xfId="20506"/>
    <cellStyle name="Comma 7 20 3 2" xfId="20507"/>
    <cellStyle name="Comma 7 20 3 2 2" xfId="20508"/>
    <cellStyle name="Comma 7 20 4" xfId="20509"/>
    <cellStyle name="Comma 7 20 4 2" xfId="20510"/>
    <cellStyle name="Comma 7 20 4 2 2" xfId="20511"/>
    <cellStyle name="Comma 7 20 5" xfId="20512"/>
    <cellStyle name="Comma 7 20 5 2" xfId="20513"/>
    <cellStyle name="Comma 7 20 5 2 2" xfId="20514"/>
    <cellStyle name="Comma 7 20 6" xfId="20515"/>
    <cellStyle name="Comma 7 20 6 2" xfId="20516"/>
    <cellStyle name="Comma 7 20 6 2 2" xfId="20517"/>
    <cellStyle name="Comma 7 20 7" xfId="20518"/>
    <cellStyle name="Comma 7 20 7 2" xfId="20519"/>
    <cellStyle name="Comma 7 20 7 2 2" xfId="20520"/>
    <cellStyle name="Comma 7 20 8" xfId="20521"/>
    <cellStyle name="Comma 7 20 8 2" xfId="20522"/>
    <cellStyle name="Comma 7 20 8 2 2" xfId="20523"/>
    <cellStyle name="Comma 7 20 9" xfId="20524"/>
    <cellStyle name="Comma 7 20 9 2" xfId="20525"/>
    <cellStyle name="Comma 7 20 9 2 2" xfId="20526"/>
    <cellStyle name="Comma 7 21" xfId="20527"/>
    <cellStyle name="Comma 7 21 10" xfId="20528"/>
    <cellStyle name="Comma 7 21 10 2" xfId="20529"/>
    <cellStyle name="Comma 7 21 10 2 2" xfId="20530"/>
    <cellStyle name="Comma 7 21 11" xfId="20531"/>
    <cellStyle name="Comma 7 21 11 2" xfId="20532"/>
    <cellStyle name="Comma 7 21 11 2 2" xfId="20533"/>
    <cellStyle name="Comma 7 21 12" xfId="20534"/>
    <cellStyle name="Comma 7 21 12 2" xfId="20535"/>
    <cellStyle name="Comma 7 21 12 2 2" xfId="20536"/>
    <cellStyle name="Comma 7 21 13" xfId="20537"/>
    <cellStyle name="Comma 7 21 13 2" xfId="20538"/>
    <cellStyle name="Comma 7 21 13 2 2" xfId="20539"/>
    <cellStyle name="Comma 7 21 14" xfId="20540"/>
    <cellStyle name="Comma 7 21 14 2" xfId="20541"/>
    <cellStyle name="Comma 7 21 14 2 2" xfId="20542"/>
    <cellStyle name="Comma 7 21 15" xfId="20543"/>
    <cellStyle name="Comma 7 21 15 2" xfId="20544"/>
    <cellStyle name="Comma 7 21 2" xfId="20545"/>
    <cellStyle name="Comma 7 21 2 2" xfId="20546"/>
    <cellStyle name="Comma 7 21 2 2 2" xfId="20547"/>
    <cellStyle name="Comma 7 21 3" xfId="20548"/>
    <cellStyle name="Comma 7 21 3 2" xfId="20549"/>
    <cellStyle name="Comma 7 21 3 2 2" xfId="20550"/>
    <cellStyle name="Comma 7 21 4" xfId="20551"/>
    <cellStyle name="Comma 7 21 4 2" xfId="20552"/>
    <cellStyle name="Comma 7 21 4 2 2" xfId="20553"/>
    <cellStyle name="Comma 7 21 5" xfId="20554"/>
    <cellStyle name="Comma 7 21 5 2" xfId="20555"/>
    <cellStyle name="Comma 7 21 5 2 2" xfId="20556"/>
    <cellStyle name="Comma 7 21 6" xfId="20557"/>
    <cellStyle name="Comma 7 21 6 2" xfId="20558"/>
    <cellStyle name="Comma 7 21 6 2 2" xfId="20559"/>
    <cellStyle name="Comma 7 21 7" xfId="20560"/>
    <cellStyle name="Comma 7 21 7 2" xfId="20561"/>
    <cellStyle name="Comma 7 21 7 2 2" xfId="20562"/>
    <cellStyle name="Comma 7 21 8" xfId="20563"/>
    <cellStyle name="Comma 7 21 8 2" xfId="20564"/>
    <cellStyle name="Comma 7 21 8 2 2" xfId="20565"/>
    <cellStyle name="Comma 7 21 9" xfId="20566"/>
    <cellStyle name="Comma 7 21 9 2" xfId="20567"/>
    <cellStyle name="Comma 7 21 9 2 2" xfId="20568"/>
    <cellStyle name="Comma 7 22" xfId="20569"/>
    <cellStyle name="Comma 7 22 10" xfId="20570"/>
    <cellStyle name="Comma 7 22 10 2" xfId="20571"/>
    <cellStyle name="Comma 7 22 10 2 2" xfId="20572"/>
    <cellStyle name="Comma 7 22 11" xfId="20573"/>
    <cellStyle name="Comma 7 22 11 2" xfId="20574"/>
    <cellStyle name="Comma 7 22 11 2 2" xfId="20575"/>
    <cellStyle name="Comma 7 22 12" xfId="20576"/>
    <cellStyle name="Comma 7 22 12 2" xfId="20577"/>
    <cellStyle name="Comma 7 22 12 2 2" xfId="20578"/>
    <cellStyle name="Comma 7 22 13" xfId="20579"/>
    <cellStyle name="Comma 7 22 13 2" xfId="20580"/>
    <cellStyle name="Comma 7 22 13 2 2" xfId="20581"/>
    <cellStyle name="Comma 7 22 14" xfId="20582"/>
    <cellStyle name="Comma 7 22 14 2" xfId="20583"/>
    <cellStyle name="Comma 7 22 14 2 2" xfId="20584"/>
    <cellStyle name="Comma 7 22 15" xfId="20585"/>
    <cellStyle name="Comma 7 22 15 2" xfId="20586"/>
    <cellStyle name="Comma 7 22 2" xfId="20587"/>
    <cellStyle name="Comma 7 22 2 2" xfId="20588"/>
    <cellStyle name="Comma 7 22 2 2 2" xfId="20589"/>
    <cellStyle name="Comma 7 22 3" xfId="20590"/>
    <cellStyle name="Comma 7 22 3 2" xfId="20591"/>
    <cellStyle name="Comma 7 22 3 2 2" xfId="20592"/>
    <cellStyle name="Comma 7 22 4" xfId="20593"/>
    <cellStyle name="Comma 7 22 4 2" xfId="20594"/>
    <cellStyle name="Comma 7 22 4 2 2" xfId="20595"/>
    <cellStyle name="Comma 7 22 5" xfId="20596"/>
    <cellStyle name="Comma 7 22 5 2" xfId="20597"/>
    <cellStyle name="Comma 7 22 5 2 2" xfId="20598"/>
    <cellStyle name="Comma 7 22 6" xfId="20599"/>
    <cellStyle name="Comma 7 22 6 2" xfId="20600"/>
    <cellStyle name="Comma 7 22 6 2 2" xfId="20601"/>
    <cellStyle name="Comma 7 22 7" xfId="20602"/>
    <cellStyle name="Comma 7 22 7 2" xfId="20603"/>
    <cellStyle name="Comma 7 22 7 2 2" xfId="20604"/>
    <cellStyle name="Comma 7 22 8" xfId="20605"/>
    <cellStyle name="Comma 7 22 8 2" xfId="20606"/>
    <cellStyle name="Comma 7 22 8 2 2" xfId="20607"/>
    <cellStyle name="Comma 7 22 9" xfId="20608"/>
    <cellStyle name="Comma 7 22 9 2" xfId="20609"/>
    <cellStyle name="Comma 7 22 9 2 2" xfId="20610"/>
    <cellStyle name="Comma 7 23" xfId="20611"/>
    <cellStyle name="Comma 7 23 10" xfId="20612"/>
    <cellStyle name="Comma 7 23 10 2" xfId="20613"/>
    <cellStyle name="Comma 7 23 10 2 2" xfId="20614"/>
    <cellStyle name="Comma 7 23 11" xfId="20615"/>
    <cellStyle name="Comma 7 23 11 2" xfId="20616"/>
    <cellStyle name="Comma 7 23 11 2 2" xfId="20617"/>
    <cellStyle name="Comma 7 23 12" xfId="20618"/>
    <cellStyle name="Comma 7 23 12 2" xfId="20619"/>
    <cellStyle name="Comma 7 23 12 2 2" xfId="20620"/>
    <cellStyle name="Comma 7 23 13" xfId="20621"/>
    <cellStyle name="Comma 7 23 13 2" xfId="20622"/>
    <cellStyle name="Comma 7 23 13 2 2" xfId="20623"/>
    <cellStyle name="Comma 7 23 14" xfId="20624"/>
    <cellStyle name="Comma 7 23 14 2" xfId="20625"/>
    <cellStyle name="Comma 7 23 14 2 2" xfId="20626"/>
    <cellStyle name="Comma 7 23 15" xfId="20627"/>
    <cellStyle name="Comma 7 23 15 2" xfId="20628"/>
    <cellStyle name="Comma 7 23 2" xfId="20629"/>
    <cellStyle name="Comma 7 23 2 2" xfId="20630"/>
    <cellStyle name="Comma 7 23 2 2 2" xfId="20631"/>
    <cellStyle name="Comma 7 23 3" xfId="20632"/>
    <cellStyle name="Comma 7 23 3 2" xfId="20633"/>
    <cellStyle name="Comma 7 23 3 2 2" xfId="20634"/>
    <cellStyle name="Comma 7 23 4" xfId="20635"/>
    <cellStyle name="Comma 7 23 4 2" xfId="20636"/>
    <cellStyle name="Comma 7 23 4 2 2" xfId="20637"/>
    <cellStyle name="Comma 7 23 5" xfId="20638"/>
    <cellStyle name="Comma 7 23 5 2" xfId="20639"/>
    <cellStyle name="Comma 7 23 5 2 2" xfId="20640"/>
    <cellStyle name="Comma 7 23 6" xfId="20641"/>
    <cellStyle name="Comma 7 23 6 2" xfId="20642"/>
    <cellStyle name="Comma 7 23 6 2 2" xfId="20643"/>
    <cellStyle name="Comma 7 23 7" xfId="20644"/>
    <cellStyle name="Comma 7 23 7 2" xfId="20645"/>
    <cellStyle name="Comma 7 23 7 2 2" xfId="20646"/>
    <cellStyle name="Comma 7 23 8" xfId="20647"/>
    <cellStyle name="Comma 7 23 8 2" xfId="20648"/>
    <cellStyle name="Comma 7 23 8 2 2" xfId="20649"/>
    <cellStyle name="Comma 7 23 9" xfId="20650"/>
    <cellStyle name="Comma 7 23 9 2" xfId="20651"/>
    <cellStyle name="Comma 7 23 9 2 2" xfId="20652"/>
    <cellStyle name="Comma 7 24" xfId="20653"/>
    <cellStyle name="Comma 7 24 2" xfId="20654"/>
    <cellStyle name="Comma 7 24 2 2" xfId="20655"/>
    <cellStyle name="Comma 7 25" xfId="20656"/>
    <cellStyle name="Comma 7 25 2" xfId="20657"/>
    <cellStyle name="Comma 7 25 2 2" xfId="20658"/>
    <cellStyle name="Comma 7 26" xfId="20659"/>
    <cellStyle name="Comma 7 26 2" xfId="20660"/>
    <cellStyle name="Comma 7 26 2 2" xfId="20661"/>
    <cellStyle name="Comma 7 27" xfId="20662"/>
    <cellStyle name="Comma 7 27 2" xfId="20663"/>
    <cellStyle name="Comma 7 27 2 2" xfId="20664"/>
    <cellStyle name="Comma 7 28" xfId="20665"/>
    <cellStyle name="Comma 7 28 2" xfId="20666"/>
    <cellStyle name="Comma 7 28 2 2" xfId="20667"/>
    <cellStyle name="Comma 7 29" xfId="20668"/>
    <cellStyle name="Comma 7 29 2" xfId="20669"/>
    <cellStyle name="Comma 7 29 2 2" xfId="20670"/>
    <cellStyle name="Comma 7 3" xfId="20671"/>
    <cellStyle name="Comma 7 3 10" xfId="20672"/>
    <cellStyle name="Comma 7 3 10 2" xfId="20673"/>
    <cellStyle name="Comma 7 3 10 2 2" xfId="20674"/>
    <cellStyle name="Comma 7 3 11" xfId="20675"/>
    <cellStyle name="Comma 7 3 11 2" xfId="20676"/>
    <cellStyle name="Comma 7 3 11 2 2" xfId="20677"/>
    <cellStyle name="Comma 7 3 12" xfId="20678"/>
    <cellStyle name="Comma 7 3 12 2" xfId="20679"/>
    <cellStyle name="Comma 7 3 12 2 2" xfId="20680"/>
    <cellStyle name="Comma 7 3 13" xfId="20681"/>
    <cellStyle name="Comma 7 3 13 2" xfId="20682"/>
    <cellStyle name="Comma 7 3 13 2 2" xfId="20683"/>
    <cellStyle name="Comma 7 3 14" xfId="20684"/>
    <cellStyle name="Comma 7 3 14 2" xfId="20685"/>
    <cellStyle name="Comma 7 3 14 2 2" xfId="20686"/>
    <cellStyle name="Comma 7 3 15" xfId="20687"/>
    <cellStyle name="Comma 7 3 15 2" xfId="20688"/>
    <cellStyle name="Comma 7 3 2" xfId="20689"/>
    <cellStyle name="Comma 7 3 2 2" xfId="20690"/>
    <cellStyle name="Comma 7 3 2 2 2" xfId="20691"/>
    <cellStyle name="Comma 7 3 3" xfId="20692"/>
    <cellStyle name="Comma 7 3 3 2" xfId="20693"/>
    <cellStyle name="Comma 7 3 3 2 2" xfId="20694"/>
    <cellStyle name="Comma 7 3 4" xfId="20695"/>
    <cellStyle name="Comma 7 3 4 2" xfId="20696"/>
    <cellStyle name="Comma 7 3 4 2 2" xfId="20697"/>
    <cellStyle name="Comma 7 3 5" xfId="20698"/>
    <cellStyle name="Comma 7 3 5 2" xfId="20699"/>
    <cellStyle name="Comma 7 3 5 2 2" xfId="20700"/>
    <cellStyle name="Comma 7 3 6" xfId="20701"/>
    <cellStyle name="Comma 7 3 6 2" xfId="20702"/>
    <cellStyle name="Comma 7 3 6 2 2" xfId="20703"/>
    <cellStyle name="Comma 7 3 7" xfId="20704"/>
    <cellStyle name="Comma 7 3 7 2" xfId="20705"/>
    <cellStyle name="Comma 7 3 7 2 2" xfId="20706"/>
    <cellStyle name="Comma 7 3 8" xfId="20707"/>
    <cellStyle name="Comma 7 3 8 2" xfId="20708"/>
    <cellStyle name="Comma 7 3 8 2 2" xfId="20709"/>
    <cellStyle name="Comma 7 3 9" xfId="20710"/>
    <cellStyle name="Comma 7 3 9 2" xfId="20711"/>
    <cellStyle name="Comma 7 3 9 2 2" xfId="20712"/>
    <cellStyle name="Comma 7 30" xfId="20713"/>
    <cellStyle name="Comma 7 30 2" xfId="20714"/>
    <cellStyle name="Comma 7 30 2 2" xfId="20715"/>
    <cellStyle name="Comma 7 31" xfId="20716"/>
    <cellStyle name="Comma 7 31 2" xfId="20717"/>
    <cellStyle name="Comma 7 31 2 2" xfId="20718"/>
    <cellStyle name="Comma 7 32" xfId="20719"/>
    <cellStyle name="Comma 7 32 2" xfId="20720"/>
    <cellStyle name="Comma 7 32 2 2" xfId="20721"/>
    <cellStyle name="Comma 7 33" xfId="20722"/>
    <cellStyle name="Comma 7 33 2" xfId="20723"/>
    <cellStyle name="Comma 7 33 2 2" xfId="20724"/>
    <cellStyle name="Comma 7 34" xfId="20725"/>
    <cellStyle name="Comma 7 34 2" xfId="20726"/>
    <cellStyle name="Comma 7 34 2 2" xfId="20727"/>
    <cellStyle name="Comma 7 35" xfId="20728"/>
    <cellStyle name="Comma 7 35 2" xfId="20729"/>
    <cellStyle name="Comma 7 35 2 2" xfId="20730"/>
    <cellStyle name="Comma 7 36" xfId="20731"/>
    <cellStyle name="Comma 7 36 2" xfId="20732"/>
    <cellStyle name="Comma 7 36 2 2" xfId="20733"/>
    <cellStyle name="Comma 7 37" xfId="20734"/>
    <cellStyle name="Comma 7 37 2" xfId="20735"/>
    <cellStyle name="Comma 7 37 2 2" xfId="20736"/>
    <cellStyle name="Comma 7 38" xfId="20737"/>
    <cellStyle name="Comma 7 38 2" xfId="20738"/>
    <cellStyle name="Comma 7 38 2 2" xfId="20739"/>
    <cellStyle name="Comma 7 39" xfId="20740"/>
    <cellStyle name="Comma 7 39 2" xfId="20741"/>
    <cellStyle name="Comma 7 39 2 2" xfId="20742"/>
    <cellStyle name="Comma 7 4" xfId="20743"/>
    <cellStyle name="Comma 7 4 10" xfId="20744"/>
    <cellStyle name="Comma 7 4 10 2" xfId="20745"/>
    <cellStyle name="Comma 7 4 10 2 2" xfId="20746"/>
    <cellStyle name="Comma 7 4 11" xfId="20747"/>
    <cellStyle name="Comma 7 4 11 2" xfId="20748"/>
    <cellStyle name="Comma 7 4 11 2 2" xfId="20749"/>
    <cellStyle name="Comma 7 4 12" xfId="20750"/>
    <cellStyle name="Comma 7 4 12 2" xfId="20751"/>
    <cellStyle name="Comma 7 4 12 2 2" xfId="20752"/>
    <cellStyle name="Comma 7 4 13" xfId="20753"/>
    <cellStyle name="Comma 7 4 13 2" xfId="20754"/>
    <cellStyle name="Comma 7 4 13 2 2" xfId="20755"/>
    <cellStyle name="Comma 7 4 14" xfId="20756"/>
    <cellStyle name="Comma 7 4 14 2" xfId="20757"/>
    <cellStyle name="Comma 7 4 14 2 2" xfId="20758"/>
    <cellStyle name="Comma 7 4 15" xfId="20759"/>
    <cellStyle name="Comma 7 4 15 2" xfId="20760"/>
    <cellStyle name="Comma 7 4 2" xfId="20761"/>
    <cellStyle name="Comma 7 4 2 2" xfId="20762"/>
    <cellStyle name="Comma 7 4 2 2 2" xfId="20763"/>
    <cellStyle name="Comma 7 4 3" xfId="20764"/>
    <cellStyle name="Comma 7 4 3 2" xfId="20765"/>
    <cellStyle name="Comma 7 4 3 2 2" xfId="20766"/>
    <cellStyle name="Comma 7 4 4" xfId="20767"/>
    <cellStyle name="Comma 7 4 4 2" xfId="20768"/>
    <cellStyle name="Comma 7 4 4 2 2" xfId="20769"/>
    <cellStyle name="Comma 7 4 5" xfId="20770"/>
    <cellStyle name="Comma 7 4 5 2" xfId="20771"/>
    <cellStyle name="Comma 7 4 5 2 2" xfId="20772"/>
    <cellStyle name="Comma 7 4 6" xfId="20773"/>
    <cellStyle name="Comma 7 4 6 2" xfId="20774"/>
    <cellStyle name="Comma 7 4 6 2 2" xfId="20775"/>
    <cellStyle name="Comma 7 4 7" xfId="20776"/>
    <cellStyle name="Comma 7 4 7 2" xfId="20777"/>
    <cellStyle name="Comma 7 4 7 2 2" xfId="20778"/>
    <cellStyle name="Comma 7 4 8" xfId="20779"/>
    <cellStyle name="Comma 7 4 8 2" xfId="20780"/>
    <cellStyle name="Comma 7 4 8 2 2" xfId="20781"/>
    <cellStyle name="Comma 7 4 9" xfId="20782"/>
    <cellStyle name="Comma 7 4 9 2" xfId="20783"/>
    <cellStyle name="Comma 7 4 9 2 2" xfId="20784"/>
    <cellStyle name="Comma 7 40" xfId="20785"/>
    <cellStyle name="Comma 7 40 2" xfId="20786"/>
    <cellStyle name="Comma 7 40 2 2" xfId="20787"/>
    <cellStyle name="Comma 7 41" xfId="20788"/>
    <cellStyle name="Comma 7 41 2" xfId="20789"/>
    <cellStyle name="Comma 7 42" xfId="20790"/>
    <cellStyle name="Comma 7 42 2" xfId="20791"/>
    <cellStyle name="Comma 7 43" xfId="20792"/>
    <cellStyle name="Comma 7 5" xfId="20793"/>
    <cellStyle name="Comma 7 5 10" xfId="20794"/>
    <cellStyle name="Comma 7 5 10 2" xfId="20795"/>
    <cellStyle name="Comma 7 5 10 2 2" xfId="20796"/>
    <cellStyle name="Comma 7 5 11" xfId="20797"/>
    <cellStyle name="Comma 7 5 11 2" xfId="20798"/>
    <cellStyle name="Comma 7 5 11 2 2" xfId="20799"/>
    <cellStyle name="Comma 7 5 12" xfId="20800"/>
    <cellStyle name="Comma 7 5 12 2" xfId="20801"/>
    <cellStyle name="Comma 7 5 12 2 2" xfId="20802"/>
    <cellStyle name="Comma 7 5 13" xfId="20803"/>
    <cellStyle name="Comma 7 5 13 2" xfId="20804"/>
    <cellStyle name="Comma 7 5 13 2 2" xfId="20805"/>
    <cellStyle name="Comma 7 5 14" xfId="20806"/>
    <cellStyle name="Comma 7 5 14 2" xfId="20807"/>
    <cellStyle name="Comma 7 5 14 2 2" xfId="20808"/>
    <cellStyle name="Comma 7 5 15" xfId="20809"/>
    <cellStyle name="Comma 7 5 15 2" xfId="20810"/>
    <cellStyle name="Comma 7 5 2" xfId="20811"/>
    <cellStyle name="Comma 7 5 2 2" xfId="20812"/>
    <cellStyle name="Comma 7 5 2 2 2" xfId="20813"/>
    <cellStyle name="Comma 7 5 3" xfId="20814"/>
    <cellStyle name="Comma 7 5 3 2" xfId="20815"/>
    <cellStyle name="Comma 7 5 3 2 2" xfId="20816"/>
    <cellStyle name="Comma 7 5 4" xfId="20817"/>
    <cellStyle name="Comma 7 5 4 2" xfId="20818"/>
    <cellStyle name="Comma 7 5 4 2 2" xfId="20819"/>
    <cellStyle name="Comma 7 5 5" xfId="20820"/>
    <cellStyle name="Comma 7 5 5 2" xfId="20821"/>
    <cellStyle name="Comma 7 5 5 2 2" xfId="20822"/>
    <cellStyle name="Comma 7 5 6" xfId="20823"/>
    <cellStyle name="Comma 7 5 6 2" xfId="20824"/>
    <cellStyle name="Comma 7 5 6 2 2" xfId="20825"/>
    <cellStyle name="Comma 7 5 7" xfId="20826"/>
    <cellStyle name="Comma 7 5 7 2" xfId="20827"/>
    <cellStyle name="Comma 7 5 7 2 2" xfId="20828"/>
    <cellStyle name="Comma 7 5 8" xfId="20829"/>
    <cellStyle name="Comma 7 5 8 2" xfId="20830"/>
    <cellStyle name="Comma 7 5 8 2 2" xfId="20831"/>
    <cellStyle name="Comma 7 5 9" xfId="20832"/>
    <cellStyle name="Comma 7 5 9 2" xfId="20833"/>
    <cellStyle name="Comma 7 5 9 2 2" xfId="20834"/>
    <cellStyle name="Comma 7 6" xfId="20835"/>
    <cellStyle name="Comma 7 6 10" xfId="20836"/>
    <cellStyle name="Comma 7 6 10 2" xfId="20837"/>
    <cellStyle name="Comma 7 6 10 2 2" xfId="20838"/>
    <cellStyle name="Comma 7 6 11" xfId="20839"/>
    <cellStyle name="Comma 7 6 11 2" xfId="20840"/>
    <cellStyle name="Comma 7 6 11 2 2" xfId="20841"/>
    <cellStyle name="Comma 7 6 12" xfId="20842"/>
    <cellStyle name="Comma 7 6 12 2" xfId="20843"/>
    <cellStyle name="Comma 7 6 12 2 2" xfId="20844"/>
    <cellStyle name="Comma 7 6 13" xfId="20845"/>
    <cellStyle name="Comma 7 6 13 2" xfId="20846"/>
    <cellStyle name="Comma 7 6 13 2 2" xfId="20847"/>
    <cellStyle name="Comma 7 6 14" xfId="20848"/>
    <cellStyle name="Comma 7 6 14 2" xfId="20849"/>
    <cellStyle name="Comma 7 6 14 2 2" xfId="20850"/>
    <cellStyle name="Comma 7 6 15" xfId="20851"/>
    <cellStyle name="Comma 7 6 15 2" xfId="20852"/>
    <cellStyle name="Comma 7 6 2" xfId="20853"/>
    <cellStyle name="Comma 7 6 2 2" xfId="20854"/>
    <cellStyle name="Comma 7 6 2 2 2" xfId="20855"/>
    <cellStyle name="Comma 7 6 3" xfId="20856"/>
    <cellStyle name="Comma 7 6 3 2" xfId="20857"/>
    <cellStyle name="Comma 7 6 3 2 2" xfId="20858"/>
    <cellStyle name="Comma 7 6 4" xfId="20859"/>
    <cellStyle name="Comma 7 6 4 2" xfId="20860"/>
    <cellStyle name="Comma 7 6 4 2 2" xfId="20861"/>
    <cellStyle name="Comma 7 6 5" xfId="20862"/>
    <cellStyle name="Comma 7 6 5 2" xfId="20863"/>
    <cellStyle name="Comma 7 6 5 2 2" xfId="20864"/>
    <cellStyle name="Comma 7 6 6" xfId="20865"/>
    <cellStyle name="Comma 7 6 6 2" xfId="20866"/>
    <cellStyle name="Comma 7 6 6 2 2" xfId="20867"/>
    <cellStyle name="Comma 7 6 7" xfId="20868"/>
    <cellStyle name="Comma 7 6 7 2" xfId="20869"/>
    <cellStyle name="Comma 7 6 7 2 2" xfId="20870"/>
    <cellStyle name="Comma 7 6 8" xfId="20871"/>
    <cellStyle name="Comma 7 6 8 2" xfId="20872"/>
    <cellStyle name="Comma 7 6 8 2 2" xfId="20873"/>
    <cellStyle name="Comma 7 6 9" xfId="20874"/>
    <cellStyle name="Comma 7 6 9 2" xfId="20875"/>
    <cellStyle name="Comma 7 6 9 2 2" xfId="20876"/>
    <cellStyle name="Comma 7 7" xfId="20877"/>
    <cellStyle name="Comma 7 7 10" xfId="20878"/>
    <cellStyle name="Comma 7 7 10 2" xfId="20879"/>
    <cellStyle name="Comma 7 7 10 2 2" xfId="20880"/>
    <cellStyle name="Comma 7 7 11" xfId="20881"/>
    <cellStyle name="Comma 7 7 11 2" xfId="20882"/>
    <cellStyle name="Comma 7 7 11 2 2" xfId="20883"/>
    <cellStyle name="Comma 7 7 12" xfId="20884"/>
    <cellStyle name="Comma 7 7 12 2" xfId="20885"/>
    <cellStyle name="Comma 7 7 12 2 2" xfId="20886"/>
    <cellStyle name="Comma 7 7 13" xfId="20887"/>
    <cellStyle name="Comma 7 7 13 2" xfId="20888"/>
    <cellStyle name="Comma 7 7 13 2 2" xfId="20889"/>
    <cellStyle name="Comma 7 7 14" xfId="20890"/>
    <cellStyle name="Comma 7 7 14 2" xfId="20891"/>
    <cellStyle name="Comma 7 7 14 2 2" xfId="20892"/>
    <cellStyle name="Comma 7 7 15" xfId="20893"/>
    <cellStyle name="Comma 7 7 15 2" xfId="20894"/>
    <cellStyle name="Comma 7 7 2" xfId="20895"/>
    <cellStyle name="Comma 7 7 2 2" xfId="20896"/>
    <cellStyle name="Comma 7 7 2 2 2" xfId="20897"/>
    <cellStyle name="Comma 7 7 3" xfId="20898"/>
    <cellStyle name="Comma 7 7 3 2" xfId="20899"/>
    <cellStyle name="Comma 7 7 3 2 2" xfId="20900"/>
    <cellStyle name="Comma 7 7 4" xfId="20901"/>
    <cellStyle name="Comma 7 7 4 2" xfId="20902"/>
    <cellStyle name="Comma 7 7 4 2 2" xfId="20903"/>
    <cellStyle name="Comma 7 7 5" xfId="20904"/>
    <cellStyle name="Comma 7 7 5 2" xfId="20905"/>
    <cellStyle name="Comma 7 7 5 2 2" xfId="20906"/>
    <cellStyle name="Comma 7 7 6" xfId="20907"/>
    <cellStyle name="Comma 7 7 6 2" xfId="20908"/>
    <cellStyle name="Comma 7 7 6 2 2" xfId="20909"/>
    <cellStyle name="Comma 7 7 7" xfId="20910"/>
    <cellStyle name="Comma 7 7 7 2" xfId="20911"/>
    <cellStyle name="Comma 7 7 7 2 2" xfId="20912"/>
    <cellStyle name="Comma 7 7 8" xfId="20913"/>
    <cellStyle name="Comma 7 7 8 2" xfId="20914"/>
    <cellStyle name="Comma 7 7 8 2 2" xfId="20915"/>
    <cellStyle name="Comma 7 7 9" xfId="20916"/>
    <cellStyle name="Comma 7 7 9 2" xfId="20917"/>
    <cellStyle name="Comma 7 7 9 2 2" xfId="20918"/>
    <cellStyle name="Comma 7 8" xfId="20919"/>
    <cellStyle name="Comma 7 8 10" xfId="20920"/>
    <cellStyle name="Comma 7 8 10 2" xfId="20921"/>
    <cellStyle name="Comma 7 8 10 2 2" xfId="20922"/>
    <cellStyle name="Comma 7 8 11" xfId="20923"/>
    <cellStyle name="Comma 7 8 11 2" xfId="20924"/>
    <cellStyle name="Comma 7 8 11 2 2" xfId="20925"/>
    <cellStyle name="Comma 7 8 12" xfId="20926"/>
    <cellStyle name="Comma 7 8 12 2" xfId="20927"/>
    <cellStyle name="Comma 7 8 12 2 2" xfId="20928"/>
    <cellStyle name="Comma 7 8 13" xfId="20929"/>
    <cellStyle name="Comma 7 8 13 2" xfId="20930"/>
    <cellStyle name="Comma 7 8 13 2 2" xfId="20931"/>
    <cellStyle name="Comma 7 8 14" xfId="20932"/>
    <cellStyle name="Comma 7 8 14 2" xfId="20933"/>
    <cellStyle name="Comma 7 8 14 2 2" xfId="20934"/>
    <cellStyle name="Comma 7 8 15" xfId="20935"/>
    <cellStyle name="Comma 7 8 15 2" xfId="20936"/>
    <cellStyle name="Comma 7 8 2" xfId="20937"/>
    <cellStyle name="Comma 7 8 2 2" xfId="20938"/>
    <cellStyle name="Comma 7 8 2 2 2" xfId="20939"/>
    <cellStyle name="Comma 7 8 3" xfId="20940"/>
    <cellStyle name="Comma 7 8 3 2" xfId="20941"/>
    <cellStyle name="Comma 7 8 3 2 2" xfId="20942"/>
    <cellStyle name="Comma 7 8 4" xfId="20943"/>
    <cellStyle name="Comma 7 8 4 2" xfId="20944"/>
    <cellStyle name="Comma 7 8 4 2 2" xfId="20945"/>
    <cellStyle name="Comma 7 8 5" xfId="20946"/>
    <cellStyle name="Comma 7 8 5 2" xfId="20947"/>
    <cellStyle name="Comma 7 8 5 2 2" xfId="20948"/>
    <cellStyle name="Comma 7 8 6" xfId="20949"/>
    <cellStyle name="Comma 7 8 6 2" xfId="20950"/>
    <cellStyle name="Comma 7 8 6 2 2" xfId="20951"/>
    <cellStyle name="Comma 7 8 7" xfId="20952"/>
    <cellStyle name="Comma 7 8 7 2" xfId="20953"/>
    <cellStyle name="Comma 7 8 7 2 2" xfId="20954"/>
    <cellStyle name="Comma 7 8 8" xfId="20955"/>
    <cellStyle name="Comma 7 8 8 2" xfId="20956"/>
    <cellStyle name="Comma 7 8 8 2 2" xfId="20957"/>
    <cellStyle name="Comma 7 8 9" xfId="20958"/>
    <cellStyle name="Comma 7 8 9 2" xfId="20959"/>
    <cellStyle name="Comma 7 8 9 2 2" xfId="20960"/>
    <cellStyle name="Comma 7 9" xfId="20961"/>
    <cellStyle name="Comma 7 9 10" xfId="20962"/>
    <cellStyle name="Comma 7 9 10 2" xfId="20963"/>
    <cellStyle name="Comma 7 9 10 2 2" xfId="20964"/>
    <cellStyle name="Comma 7 9 11" xfId="20965"/>
    <cellStyle name="Comma 7 9 11 2" xfId="20966"/>
    <cellStyle name="Comma 7 9 11 2 2" xfId="20967"/>
    <cellStyle name="Comma 7 9 12" xfId="20968"/>
    <cellStyle name="Comma 7 9 12 2" xfId="20969"/>
    <cellStyle name="Comma 7 9 12 2 2" xfId="20970"/>
    <cellStyle name="Comma 7 9 13" xfId="20971"/>
    <cellStyle name="Comma 7 9 13 2" xfId="20972"/>
    <cellStyle name="Comma 7 9 13 2 2" xfId="20973"/>
    <cellStyle name="Comma 7 9 14" xfId="20974"/>
    <cellStyle name="Comma 7 9 14 2" xfId="20975"/>
    <cellStyle name="Comma 7 9 14 2 2" xfId="20976"/>
    <cellStyle name="Comma 7 9 15" xfId="20977"/>
    <cellStyle name="Comma 7 9 15 2" xfId="20978"/>
    <cellStyle name="Comma 7 9 2" xfId="20979"/>
    <cellStyle name="Comma 7 9 2 2" xfId="20980"/>
    <cellStyle name="Comma 7 9 2 2 2" xfId="20981"/>
    <cellStyle name="Comma 7 9 3" xfId="20982"/>
    <cellStyle name="Comma 7 9 3 2" xfId="20983"/>
    <cellStyle name="Comma 7 9 3 2 2" xfId="20984"/>
    <cellStyle name="Comma 7 9 4" xfId="20985"/>
    <cellStyle name="Comma 7 9 4 2" xfId="20986"/>
    <cellStyle name="Comma 7 9 4 2 2" xfId="20987"/>
    <cellStyle name="Comma 7 9 5" xfId="20988"/>
    <cellStyle name="Comma 7 9 5 2" xfId="20989"/>
    <cellStyle name="Comma 7 9 5 2 2" xfId="20990"/>
    <cellStyle name="Comma 7 9 6" xfId="20991"/>
    <cellStyle name="Comma 7 9 6 2" xfId="20992"/>
    <cellStyle name="Comma 7 9 6 2 2" xfId="20993"/>
    <cellStyle name="Comma 7 9 7" xfId="20994"/>
    <cellStyle name="Comma 7 9 7 2" xfId="20995"/>
    <cellStyle name="Comma 7 9 7 2 2" xfId="20996"/>
    <cellStyle name="Comma 7 9 8" xfId="20997"/>
    <cellStyle name="Comma 7 9 8 2" xfId="20998"/>
    <cellStyle name="Comma 7 9 8 2 2" xfId="20999"/>
    <cellStyle name="Comma 7 9 9" xfId="21000"/>
    <cellStyle name="Comma 7 9 9 2" xfId="21001"/>
    <cellStyle name="Comma 7 9 9 2 2" xfId="21002"/>
    <cellStyle name="Comma 8" xfId="21003"/>
    <cellStyle name="Comma 8 10" xfId="21004"/>
    <cellStyle name="Comma 8 10 10" xfId="21005"/>
    <cellStyle name="Comma 8 10 10 2" xfId="21006"/>
    <cellStyle name="Comma 8 10 10 2 2" xfId="21007"/>
    <cellStyle name="Comma 8 10 11" xfId="21008"/>
    <cellStyle name="Comma 8 10 11 2" xfId="21009"/>
    <cellStyle name="Comma 8 10 11 2 2" xfId="21010"/>
    <cellStyle name="Comma 8 10 12" xfId="21011"/>
    <cellStyle name="Comma 8 10 12 2" xfId="21012"/>
    <cellStyle name="Comma 8 10 12 2 2" xfId="21013"/>
    <cellStyle name="Comma 8 10 13" xfId="21014"/>
    <cellStyle name="Comma 8 10 13 2" xfId="21015"/>
    <cellStyle name="Comma 8 10 13 2 2" xfId="21016"/>
    <cellStyle name="Comma 8 10 14" xfId="21017"/>
    <cellStyle name="Comma 8 10 14 2" xfId="21018"/>
    <cellStyle name="Comma 8 10 14 2 2" xfId="21019"/>
    <cellStyle name="Comma 8 10 15" xfId="21020"/>
    <cellStyle name="Comma 8 10 15 2" xfId="21021"/>
    <cellStyle name="Comma 8 10 2" xfId="21022"/>
    <cellStyle name="Comma 8 10 2 2" xfId="21023"/>
    <cellStyle name="Comma 8 10 2 2 2" xfId="21024"/>
    <cellStyle name="Comma 8 10 3" xfId="21025"/>
    <cellStyle name="Comma 8 10 3 2" xfId="21026"/>
    <cellStyle name="Comma 8 10 3 2 2" xfId="21027"/>
    <cellStyle name="Comma 8 10 4" xfId="21028"/>
    <cellStyle name="Comma 8 10 4 2" xfId="21029"/>
    <cellStyle name="Comma 8 10 4 2 2" xfId="21030"/>
    <cellStyle name="Comma 8 10 5" xfId="21031"/>
    <cellStyle name="Comma 8 10 5 2" xfId="21032"/>
    <cellStyle name="Comma 8 10 5 2 2" xfId="21033"/>
    <cellStyle name="Comma 8 10 6" xfId="21034"/>
    <cellStyle name="Comma 8 10 6 2" xfId="21035"/>
    <cellStyle name="Comma 8 10 6 2 2" xfId="21036"/>
    <cellStyle name="Comma 8 10 7" xfId="21037"/>
    <cellStyle name="Comma 8 10 7 2" xfId="21038"/>
    <cellStyle name="Comma 8 10 7 2 2" xfId="21039"/>
    <cellStyle name="Comma 8 10 8" xfId="21040"/>
    <cellStyle name="Comma 8 10 8 2" xfId="21041"/>
    <cellStyle name="Comma 8 10 8 2 2" xfId="21042"/>
    <cellStyle name="Comma 8 10 9" xfId="21043"/>
    <cellStyle name="Comma 8 10 9 2" xfId="21044"/>
    <cellStyle name="Comma 8 10 9 2 2" xfId="21045"/>
    <cellStyle name="Comma 8 11" xfId="21046"/>
    <cellStyle name="Comma 8 11 10" xfId="21047"/>
    <cellStyle name="Comma 8 11 10 2" xfId="21048"/>
    <cellStyle name="Comma 8 11 10 2 2" xfId="21049"/>
    <cellStyle name="Comma 8 11 11" xfId="21050"/>
    <cellStyle name="Comma 8 11 11 2" xfId="21051"/>
    <cellStyle name="Comma 8 11 11 2 2" xfId="21052"/>
    <cellStyle name="Comma 8 11 12" xfId="21053"/>
    <cellStyle name="Comma 8 11 12 2" xfId="21054"/>
    <cellStyle name="Comma 8 11 12 2 2" xfId="21055"/>
    <cellStyle name="Comma 8 11 13" xfId="21056"/>
    <cellStyle name="Comma 8 11 13 2" xfId="21057"/>
    <cellStyle name="Comma 8 11 13 2 2" xfId="21058"/>
    <cellStyle name="Comma 8 11 14" xfId="21059"/>
    <cellStyle name="Comma 8 11 14 2" xfId="21060"/>
    <cellStyle name="Comma 8 11 14 2 2" xfId="21061"/>
    <cellStyle name="Comma 8 11 15" xfId="21062"/>
    <cellStyle name="Comma 8 11 15 2" xfId="21063"/>
    <cellStyle name="Comma 8 11 2" xfId="21064"/>
    <cellStyle name="Comma 8 11 2 2" xfId="21065"/>
    <cellStyle name="Comma 8 11 2 2 2" xfId="21066"/>
    <cellStyle name="Comma 8 11 3" xfId="21067"/>
    <cellStyle name="Comma 8 11 3 2" xfId="21068"/>
    <cellStyle name="Comma 8 11 3 2 2" xfId="21069"/>
    <cellStyle name="Comma 8 11 4" xfId="21070"/>
    <cellStyle name="Comma 8 11 4 2" xfId="21071"/>
    <cellStyle name="Comma 8 11 4 2 2" xfId="21072"/>
    <cellStyle name="Comma 8 11 5" xfId="21073"/>
    <cellStyle name="Comma 8 11 5 2" xfId="21074"/>
    <cellStyle name="Comma 8 11 5 2 2" xfId="21075"/>
    <cellStyle name="Comma 8 11 6" xfId="21076"/>
    <cellStyle name="Comma 8 11 6 2" xfId="21077"/>
    <cellStyle name="Comma 8 11 6 2 2" xfId="21078"/>
    <cellStyle name="Comma 8 11 7" xfId="21079"/>
    <cellStyle name="Comma 8 11 7 2" xfId="21080"/>
    <cellStyle name="Comma 8 11 7 2 2" xfId="21081"/>
    <cellStyle name="Comma 8 11 8" xfId="21082"/>
    <cellStyle name="Comma 8 11 8 2" xfId="21083"/>
    <cellStyle name="Comma 8 11 8 2 2" xfId="21084"/>
    <cellStyle name="Comma 8 11 9" xfId="21085"/>
    <cellStyle name="Comma 8 11 9 2" xfId="21086"/>
    <cellStyle name="Comma 8 11 9 2 2" xfId="21087"/>
    <cellStyle name="Comma 8 12" xfId="21088"/>
    <cellStyle name="Comma 8 12 10" xfId="21089"/>
    <cellStyle name="Comma 8 12 10 2" xfId="21090"/>
    <cellStyle name="Comma 8 12 10 2 2" xfId="21091"/>
    <cellStyle name="Comma 8 12 11" xfId="21092"/>
    <cellStyle name="Comma 8 12 11 2" xfId="21093"/>
    <cellStyle name="Comma 8 12 11 2 2" xfId="21094"/>
    <cellStyle name="Comma 8 12 12" xfId="21095"/>
    <cellStyle name="Comma 8 12 12 2" xfId="21096"/>
    <cellStyle name="Comma 8 12 12 2 2" xfId="21097"/>
    <cellStyle name="Comma 8 12 13" xfId="21098"/>
    <cellStyle name="Comma 8 12 13 2" xfId="21099"/>
    <cellStyle name="Comma 8 12 13 2 2" xfId="21100"/>
    <cellStyle name="Comma 8 12 14" xfId="21101"/>
    <cellStyle name="Comma 8 12 14 2" xfId="21102"/>
    <cellStyle name="Comma 8 12 14 2 2" xfId="21103"/>
    <cellStyle name="Comma 8 12 15" xfId="21104"/>
    <cellStyle name="Comma 8 12 15 2" xfId="21105"/>
    <cellStyle name="Comma 8 12 2" xfId="21106"/>
    <cellStyle name="Comma 8 12 2 2" xfId="21107"/>
    <cellStyle name="Comma 8 12 2 2 2" xfId="21108"/>
    <cellStyle name="Comma 8 12 3" xfId="21109"/>
    <cellStyle name="Comma 8 12 3 2" xfId="21110"/>
    <cellStyle name="Comma 8 12 3 2 2" xfId="21111"/>
    <cellStyle name="Comma 8 12 4" xfId="21112"/>
    <cellStyle name="Comma 8 12 4 2" xfId="21113"/>
    <cellStyle name="Comma 8 12 4 2 2" xfId="21114"/>
    <cellStyle name="Comma 8 12 5" xfId="21115"/>
    <cellStyle name="Comma 8 12 5 2" xfId="21116"/>
    <cellStyle name="Comma 8 12 5 2 2" xfId="21117"/>
    <cellStyle name="Comma 8 12 6" xfId="21118"/>
    <cellStyle name="Comma 8 12 6 2" xfId="21119"/>
    <cellStyle name="Comma 8 12 6 2 2" xfId="21120"/>
    <cellStyle name="Comma 8 12 7" xfId="21121"/>
    <cellStyle name="Comma 8 12 7 2" xfId="21122"/>
    <cellStyle name="Comma 8 12 7 2 2" xfId="21123"/>
    <cellStyle name="Comma 8 12 8" xfId="21124"/>
    <cellStyle name="Comma 8 12 8 2" xfId="21125"/>
    <cellStyle name="Comma 8 12 8 2 2" xfId="21126"/>
    <cellStyle name="Comma 8 12 9" xfId="21127"/>
    <cellStyle name="Comma 8 12 9 2" xfId="21128"/>
    <cellStyle name="Comma 8 12 9 2 2" xfId="21129"/>
    <cellStyle name="Comma 8 13" xfId="21130"/>
    <cellStyle name="Comma 8 13 10" xfId="21131"/>
    <cellStyle name="Comma 8 13 10 2" xfId="21132"/>
    <cellStyle name="Comma 8 13 10 2 2" xfId="21133"/>
    <cellStyle name="Comma 8 13 11" xfId="21134"/>
    <cellStyle name="Comma 8 13 11 2" xfId="21135"/>
    <cellStyle name="Comma 8 13 11 2 2" xfId="21136"/>
    <cellStyle name="Comma 8 13 12" xfId="21137"/>
    <cellStyle name="Comma 8 13 12 2" xfId="21138"/>
    <cellStyle name="Comma 8 13 12 2 2" xfId="21139"/>
    <cellStyle name="Comma 8 13 13" xfId="21140"/>
    <cellStyle name="Comma 8 13 13 2" xfId="21141"/>
    <cellStyle name="Comma 8 13 13 2 2" xfId="21142"/>
    <cellStyle name="Comma 8 13 14" xfId="21143"/>
    <cellStyle name="Comma 8 13 14 2" xfId="21144"/>
    <cellStyle name="Comma 8 13 14 2 2" xfId="21145"/>
    <cellStyle name="Comma 8 13 15" xfId="21146"/>
    <cellStyle name="Comma 8 13 15 2" xfId="21147"/>
    <cellStyle name="Comma 8 13 2" xfId="21148"/>
    <cellStyle name="Comma 8 13 2 2" xfId="21149"/>
    <cellStyle name="Comma 8 13 2 2 2" xfId="21150"/>
    <cellStyle name="Comma 8 13 3" xfId="21151"/>
    <cellStyle name="Comma 8 13 3 2" xfId="21152"/>
    <cellStyle name="Comma 8 13 3 2 2" xfId="21153"/>
    <cellStyle name="Comma 8 13 4" xfId="21154"/>
    <cellStyle name="Comma 8 13 4 2" xfId="21155"/>
    <cellStyle name="Comma 8 13 4 2 2" xfId="21156"/>
    <cellStyle name="Comma 8 13 5" xfId="21157"/>
    <cellStyle name="Comma 8 13 5 2" xfId="21158"/>
    <cellStyle name="Comma 8 13 5 2 2" xfId="21159"/>
    <cellStyle name="Comma 8 13 6" xfId="21160"/>
    <cellStyle name="Comma 8 13 6 2" xfId="21161"/>
    <cellStyle name="Comma 8 13 6 2 2" xfId="21162"/>
    <cellStyle name="Comma 8 13 7" xfId="21163"/>
    <cellStyle name="Comma 8 13 7 2" xfId="21164"/>
    <cellStyle name="Comma 8 13 7 2 2" xfId="21165"/>
    <cellStyle name="Comma 8 13 8" xfId="21166"/>
    <cellStyle name="Comma 8 13 8 2" xfId="21167"/>
    <cellStyle name="Comma 8 13 8 2 2" xfId="21168"/>
    <cellStyle name="Comma 8 13 9" xfId="21169"/>
    <cellStyle name="Comma 8 13 9 2" xfId="21170"/>
    <cellStyle name="Comma 8 13 9 2 2" xfId="21171"/>
    <cellStyle name="Comma 8 14" xfId="21172"/>
    <cellStyle name="Comma 8 14 10" xfId="21173"/>
    <cellStyle name="Comma 8 14 10 2" xfId="21174"/>
    <cellStyle name="Comma 8 14 10 2 2" xfId="21175"/>
    <cellStyle name="Comma 8 14 11" xfId="21176"/>
    <cellStyle name="Comma 8 14 11 2" xfId="21177"/>
    <cellStyle name="Comma 8 14 11 2 2" xfId="21178"/>
    <cellStyle name="Comma 8 14 12" xfId="21179"/>
    <cellStyle name="Comma 8 14 12 2" xfId="21180"/>
    <cellStyle name="Comma 8 14 12 2 2" xfId="21181"/>
    <cellStyle name="Comma 8 14 13" xfId="21182"/>
    <cellStyle name="Comma 8 14 13 2" xfId="21183"/>
    <cellStyle name="Comma 8 14 13 2 2" xfId="21184"/>
    <cellStyle name="Comma 8 14 14" xfId="21185"/>
    <cellStyle name="Comma 8 14 14 2" xfId="21186"/>
    <cellStyle name="Comma 8 14 14 2 2" xfId="21187"/>
    <cellStyle name="Comma 8 14 15" xfId="21188"/>
    <cellStyle name="Comma 8 14 15 2" xfId="21189"/>
    <cellStyle name="Comma 8 14 2" xfId="21190"/>
    <cellStyle name="Comma 8 14 2 2" xfId="21191"/>
    <cellStyle name="Comma 8 14 2 2 2" xfId="21192"/>
    <cellStyle name="Comma 8 14 3" xfId="21193"/>
    <cellStyle name="Comma 8 14 3 2" xfId="21194"/>
    <cellStyle name="Comma 8 14 3 2 2" xfId="21195"/>
    <cellStyle name="Comma 8 14 4" xfId="21196"/>
    <cellStyle name="Comma 8 14 4 2" xfId="21197"/>
    <cellStyle name="Comma 8 14 4 2 2" xfId="21198"/>
    <cellStyle name="Comma 8 14 5" xfId="21199"/>
    <cellStyle name="Comma 8 14 5 2" xfId="21200"/>
    <cellStyle name="Comma 8 14 5 2 2" xfId="21201"/>
    <cellStyle name="Comma 8 14 6" xfId="21202"/>
    <cellStyle name="Comma 8 14 6 2" xfId="21203"/>
    <cellStyle name="Comma 8 14 6 2 2" xfId="21204"/>
    <cellStyle name="Comma 8 14 7" xfId="21205"/>
    <cellStyle name="Comma 8 14 7 2" xfId="21206"/>
    <cellStyle name="Comma 8 14 7 2 2" xfId="21207"/>
    <cellStyle name="Comma 8 14 8" xfId="21208"/>
    <cellStyle name="Comma 8 14 8 2" xfId="21209"/>
    <cellStyle name="Comma 8 14 8 2 2" xfId="21210"/>
    <cellStyle name="Comma 8 14 9" xfId="21211"/>
    <cellStyle name="Comma 8 14 9 2" xfId="21212"/>
    <cellStyle name="Comma 8 14 9 2 2" xfId="21213"/>
    <cellStyle name="Comma 8 15" xfId="21214"/>
    <cellStyle name="Comma 8 15 10" xfId="21215"/>
    <cellStyle name="Comma 8 15 10 2" xfId="21216"/>
    <cellStyle name="Comma 8 15 10 2 2" xfId="21217"/>
    <cellStyle name="Comma 8 15 11" xfId="21218"/>
    <cellStyle name="Comma 8 15 11 2" xfId="21219"/>
    <cellStyle name="Comma 8 15 11 2 2" xfId="21220"/>
    <cellStyle name="Comma 8 15 12" xfId="21221"/>
    <cellStyle name="Comma 8 15 12 2" xfId="21222"/>
    <cellStyle name="Comma 8 15 12 2 2" xfId="21223"/>
    <cellStyle name="Comma 8 15 13" xfId="21224"/>
    <cellStyle name="Comma 8 15 13 2" xfId="21225"/>
    <cellStyle name="Comma 8 15 13 2 2" xfId="21226"/>
    <cellStyle name="Comma 8 15 14" xfId="21227"/>
    <cellStyle name="Comma 8 15 14 2" xfId="21228"/>
    <cellStyle name="Comma 8 15 14 2 2" xfId="21229"/>
    <cellStyle name="Comma 8 15 15" xfId="21230"/>
    <cellStyle name="Comma 8 15 15 2" xfId="21231"/>
    <cellStyle name="Comma 8 15 2" xfId="21232"/>
    <cellStyle name="Comma 8 15 2 2" xfId="21233"/>
    <cellStyle name="Comma 8 15 2 2 2" xfId="21234"/>
    <cellStyle name="Comma 8 15 3" xfId="21235"/>
    <cellStyle name="Comma 8 15 3 2" xfId="21236"/>
    <cellStyle name="Comma 8 15 3 2 2" xfId="21237"/>
    <cellStyle name="Comma 8 15 4" xfId="21238"/>
    <cellStyle name="Comma 8 15 4 2" xfId="21239"/>
    <cellStyle name="Comma 8 15 4 2 2" xfId="21240"/>
    <cellStyle name="Comma 8 15 5" xfId="21241"/>
    <cellStyle name="Comma 8 15 5 2" xfId="21242"/>
    <cellStyle name="Comma 8 15 5 2 2" xfId="21243"/>
    <cellStyle name="Comma 8 15 6" xfId="21244"/>
    <cellStyle name="Comma 8 15 6 2" xfId="21245"/>
    <cellStyle name="Comma 8 15 6 2 2" xfId="21246"/>
    <cellStyle name="Comma 8 15 7" xfId="21247"/>
    <cellStyle name="Comma 8 15 7 2" xfId="21248"/>
    <cellStyle name="Comma 8 15 7 2 2" xfId="21249"/>
    <cellStyle name="Comma 8 15 8" xfId="21250"/>
    <cellStyle name="Comma 8 15 8 2" xfId="21251"/>
    <cellStyle name="Comma 8 15 8 2 2" xfId="21252"/>
    <cellStyle name="Comma 8 15 9" xfId="21253"/>
    <cellStyle name="Comma 8 15 9 2" xfId="21254"/>
    <cellStyle name="Comma 8 15 9 2 2" xfId="21255"/>
    <cellStyle name="Comma 8 16" xfId="21256"/>
    <cellStyle name="Comma 8 16 10" xfId="21257"/>
    <cellStyle name="Comma 8 16 10 2" xfId="21258"/>
    <cellStyle name="Comma 8 16 10 2 2" xfId="21259"/>
    <cellStyle name="Comma 8 16 11" xfId="21260"/>
    <cellStyle name="Comma 8 16 11 2" xfId="21261"/>
    <cellStyle name="Comma 8 16 11 2 2" xfId="21262"/>
    <cellStyle name="Comma 8 16 12" xfId="21263"/>
    <cellStyle name="Comma 8 16 12 2" xfId="21264"/>
    <cellStyle name="Comma 8 16 12 2 2" xfId="21265"/>
    <cellStyle name="Comma 8 16 13" xfId="21266"/>
    <cellStyle name="Comma 8 16 13 2" xfId="21267"/>
    <cellStyle name="Comma 8 16 13 2 2" xfId="21268"/>
    <cellStyle name="Comma 8 16 14" xfId="21269"/>
    <cellStyle name="Comma 8 16 14 2" xfId="21270"/>
    <cellStyle name="Comma 8 16 14 2 2" xfId="21271"/>
    <cellStyle name="Comma 8 16 15" xfId="21272"/>
    <cellStyle name="Comma 8 16 15 2" xfId="21273"/>
    <cellStyle name="Comma 8 16 2" xfId="21274"/>
    <cellStyle name="Comma 8 16 2 2" xfId="21275"/>
    <cellStyle name="Comma 8 16 2 2 2" xfId="21276"/>
    <cellStyle name="Comma 8 16 3" xfId="21277"/>
    <cellStyle name="Comma 8 16 3 2" xfId="21278"/>
    <cellStyle name="Comma 8 16 3 2 2" xfId="21279"/>
    <cellStyle name="Comma 8 16 4" xfId="21280"/>
    <cellStyle name="Comma 8 16 4 2" xfId="21281"/>
    <cellStyle name="Comma 8 16 4 2 2" xfId="21282"/>
    <cellStyle name="Comma 8 16 5" xfId="21283"/>
    <cellStyle name="Comma 8 16 5 2" xfId="21284"/>
    <cellStyle name="Comma 8 16 5 2 2" xfId="21285"/>
    <cellStyle name="Comma 8 16 6" xfId="21286"/>
    <cellStyle name="Comma 8 16 6 2" xfId="21287"/>
    <cellStyle name="Comma 8 16 6 2 2" xfId="21288"/>
    <cellStyle name="Comma 8 16 7" xfId="21289"/>
    <cellStyle name="Comma 8 16 7 2" xfId="21290"/>
    <cellStyle name="Comma 8 16 7 2 2" xfId="21291"/>
    <cellStyle name="Comma 8 16 8" xfId="21292"/>
    <cellStyle name="Comma 8 16 8 2" xfId="21293"/>
    <cellStyle name="Comma 8 16 8 2 2" xfId="21294"/>
    <cellStyle name="Comma 8 16 9" xfId="21295"/>
    <cellStyle name="Comma 8 16 9 2" xfId="21296"/>
    <cellStyle name="Comma 8 16 9 2 2" xfId="21297"/>
    <cellStyle name="Comma 8 17" xfId="21298"/>
    <cellStyle name="Comma 8 17 10" xfId="21299"/>
    <cellStyle name="Comma 8 17 10 2" xfId="21300"/>
    <cellStyle name="Comma 8 17 10 2 2" xfId="21301"/>
    <cellStyle name="Comma 8 17 11" xfId="21302"/>
    <cellStyle name="Comma 8 17 11 2" xfId="21303"/>
    <cellStyle name="Comma 8 17 11 2 2" xfId="21304"/>
    <cellStyle name="Comma 8 17 12" xfId="21305"/>
    <cellStyle name="Comma 8 17 12 2" xfId="21306"/>
    <cellStyle name="Comma 8 17 12 2 2" xfId="21307"/>
    <cellStyle name="Comma 8 17 13" xfId="21308"/>
    <cellStyle name="Comma 8 17 13 2" xfId="21309"/>
    <cellStyle name="Comma 8 17 13 2 2" xfId="21310"/>
    <cellStyle name="Comma 8 17 14" xfId="21311"/>
    <cellStyle name="Comma 8 17 14 2" xfId="21312"/>
    <cellStyle name="Comma 8 17 14 2 2" xfId="21313"/>
    <cellStyle name="Comma 8 17 15" xfId="21314"/>
    <cellStyle name="Comma 8 17 15 2" xfId="21315"/>
    <cellStyle name="Comma 8 17 2" xfId="21316"/>
    <cellStyle name="Comma 8 17 2 2" xfId="21317"/>
    <cellStyle name="Comma 8 17 2 2 2" xfId="21318"/>
    <cellStyle name="Comma 8 17 3" xfId="21319"/>
    <cellStyle name="Comma 8 17 3 2" xfId="21320"/>
    <cellStyle name="Comma 8 17 3 2 2" xfId="21321"/>
    <cellStyle name="Comma 8 17 4" xfId="21322"/>
    <cellStyle name="Comma 8 17 4 2" xfId="21323"/>
    <cellStyle name="Comma 8 17 4 2 2" xfId="21324"/>
    <cellStyle name="Comma 8 17 5" xfId="21325"/>
    <cellStyle name="Comma 8 17 5 2" xfId="21326"/>
    <cellStyle name="Comma 8 17 5 2 2" xfId="21327"/>
    <cellStyle name="Comma 8 17 6" xfId="21328"/>
    <cellStyle name="Comma 8 17 6 2" xfId="21329"/>
    <cellStyle name="Comma 8 17 6 2 2" xfId="21330"/>
    <cellStyle name="Comma 8 17 7" xfId="21331"/>
    <cellStyle name="Comma 8 17 7 2" xfId="21332"/>
    <cellStyle name="Comma 8 17 7 2 2" xfId="21333"/>
    <cellStyle name="Comma 8 17 8" xfId="21334"/>
    <cellStyle name="Comma 8 17 8 2" xfId="21335"/>
    <cellStyle name="Comma 8 17 8 2 2" xfId="21336"/>
    <cellStyle name="Comma 8 17 9" xfId="21337"/>
    <cellStyle name="Comma 8 17 9 2" xfId="21338"/>
    <cellStyle name="Comma 8 17 9 2 2" xfId="21339"/>
    <cellStyle name="Comma 8 18" xfId="21340"/>
    <cellStyle name="Comma 8 18 10" xfId="21341"/>
    <cellStyle name="Comma 8 18 10 2" xfId="21342"/>
    <cellStyle name="Comma 8 18 10 2 2" xfId="21343"/>
    <cellStyle name="Comma 8 18 11" xfId="21344"/>
    <cellStyle name="Comma 8 18 11 2" xfId="21345"/>
    <cellStyle name="Comma 8 18 11 2 2" xfId="21346"/>
    <cellStyle name="Comma 8 18 12" xfId="21347"/>
    <cellStyle name="Comma 8 18 12 2" xfId="21348"/>
    <cellStyle name="Comma 8 18 12 2 2" xfId="21349"/>
    <cellStyle name="Comma 8 18 13" xfId="21350"/>
    <cellStyle name="Comma 8 18 13 2" xfId="21351"/>
    <cellStyle name="Comma 8 18 13 2 2" xfId="21352"/>
    <cellStyle name="Comma 8 18 14" xfId="21353"/>
    <cellStyle name="Comma 8 18 14 2" xfId="21354"/>
    <cellStyle name="Comma 8 18 14 2 2" xfId="21355"/>
    <cellStyle name="Comma 8 18 15" xfId="21356"/>
    <cellStyle name="Comma 8 18 15 2" xfId="21357"/>
    <cellStyle name="Comma 8 18 2" xfId="21358"/>
    <cellStyle name="Comma 8 18 2 2" xfId="21359"/>
    <cellStyle name="Comma 8 18 2 2 2" xfId="21360"/>
    <cellStyle name="Comma 8 18 3" xfId="21361"/>
    <cellStyle name="Comma 8 18 3 2" xfId="21362"/>
    <cellStyle name="Comma 8 18 3 2 2" xfId="21363"/>
    <cellStyle name="Comma 8 18 4" xfId="21364"/>
    <cellStyle name="Comma 8 18 4 2" xfId="21365"/>
    <cellStyle name="Comma 8 18 4 2 2" xfId="21366"/>
    <cellStyle name="Comma 8 18 5" xfId="21367"/>
    <cellStyle name="Comma 8 18 5 2" xfId="21368"/>
    <cellStyle name="Comma 8 18 5 2 2" xfId="21369"/>
    <cellStyle name="Comma 8 18 6" xfId="21370"/>
    <cellStyle name="Comma 8 18 6 2" xfId="21371"/>
    <cellStyle name="Comma 8 18 6 2 2" xfId="21372"/>
    <cellStyle name="Comma 8 18 7" xfId="21373"/>
    <cellStyle name="Comma 8 18 7 2" xfId="21374"/>
    <cellStyle name="Comma 8 18 7 2 2" xfId="21375"/>
    <cellStyle name="Comma 8 18 8" xfId="21376"/>
    <cellStyle name="Comma 8 18 8 2" xfId="21377"/>
    <cellStyle name="Comma 8 18 8 2 2" xfId="21378"/>
    <cellStyle name="Comma 8 18 9" xfId="21379"/>
    <cellStyle name="Comma 8 18 9 2" xfId="21380"/>
    <cellStyle name="Comma 8 18 9 2 2" xfId="21381"/>
    <cellStyle name="Comma 8 19" xfId="21382"/>
    <cellStyle name="Comma 8 19 10" xfId="21383"/>
    <cellStyle name="Comma 8 19 10 2" xfId="21384"/>
    <cellStyle name="Comma 8 19 10 2 2" xfId="21385"/>
    <cellStyle name="Comma 8 19 11" xfId="21386"/>
    <cellStyle name="Comma 8 19 11 2" xfId="21387"/>
    <cellStyle name="Comma 8 19 11 2 2" xfId="21388"/>
    <cellStyle name="Comma 8 19 12" xfId="21389"/>
    <cellStyle name="Comma 8 19 12 2" xfId="21390"/>
    <cellStyle name="Comma 8 19 12 2 2" xfId="21391"/>
    <cellStyle name="Comma 8 19 13" xfId="21392"/>
    <cellStyle name="Comma 8 19 13 2" xfId="21393"/>
    <cellStyle name="Comma 8 19 13 2 2" xfId="21394"/>
    <cellStyle name="Comma 8 19 14" xfId="21395"/>
    <cellStyle name="Comma 8 19 14 2" xfId="21396"/>
    <cellStyle name="Comma 8 19 14 2 2" xfId="21397"/>
    <cellStyle name="Comma 8 19 15" xfId="21398"/>
    <cellStyle name="Comma 8 19 15 2" xfId="21399"/>
    <cellStyle name="Comma 8 19 2" xfId="21400"/>
    <cellStyle name="Comma 8 19 2 2" xfId="21401"/>
    <cellStyle name="Comma 8 19 2 2 2" xfId="21402"/>
    <cellStyle name="Comma 8 19 3" xfId="21403"/>
    <cellStyle name="Comma 8 19 3 2" xfId="21404"/>
    <cellStyle name="Comma 8 19 3 2 2" xfId="21405"/>
    <cellStyle name="Comma 8 19 4" xfId="21406"/>
    <cellStyle name="Comma 8 19 4 2" xfId="21407"/>
    <cellStyle name="Comma 8 19 4 2 2" xfId="21408"/>
    <cellStyle name="Comma 8 19 5" xfId="21409"/>
    <cellStyle name="Comma 8 19 5 2" xfId="21410"/>
    <cellStyle name="Comma 8 19 5 2 2" xfId="21411"/>
    <cellStyle name="Comma 8 19 6" xfId="21412"/>
    <cellStyle name="Comma 8 19 6 2" xfId="21413"/>
    <cellStyle name="Comma 8 19 6 2 2" xfId="21414"/>
    <cellStyle name="Comma 8 19 7" xfId="21415"/>
    <cellStyle name="Comma 8 19 7 2" xfId="21416"/>
    <cellStyle name="Comma 8 19 7 2 2" xfId="21417"/>
    <cellStyle name="Comma 8 19 8" xfId="21418"/>
    <cellStyle name="Comma 8 19 8 2" xfId="21419"/>
    <cellStyle name="Comma 8 19 8 2 2" xfId="21420"/>
    <cellStyle name="Comma 8 19 9" xfId="21421"/>
    <cellStyle name="Comma 8 19 9 2" xfId="21422"/>
    <cellStyle name="Comma 8 19 9 2 2" xfId="21423"/>
    <cellStyle name="Comma 8 2" xfId="21424"/>
    <cellStyle name="Comma 8 2 10" xfId="21425"/>
    <cellStyle name="Comma 8 2 10 2" xfId="21426"/>
    <cellStyle name="Comma 8 2 10 2 2" xfId="21427"/>
    <cellStyle name="Comma 8 2 11" xfId="21428"/>
    <cellStyle name="Comma 8 2 11 2" xfId="21429"/>
    <cellStyle name="Comma 8 2 11 2 2" xfId="21430"/>
    <cellStyle name="Comma 8 2 12" xfId="21431"/>
    <cellStyle name="Comma 8 2 12 2" xfId="21432"/>
    <cellStyle name="Comma 8 2 12 2 2" xfId="21433"/>
    <cellStyle name="Comma 8 2 13" xfId="21434"/>
    <cellStyle name="Comma 8 2 13 2" xfId="21435"/>
    <cellStyle name="Comma 8 2 13 2 2" xfId="21436"/>
    <cellStyle name="Comma 8 2 14" xfId="21437"/>
    <cellStyle name="Comma 8 2 14 2" xfId="21438"/>
    <cellStyle name="Comma 8 2 14 2 2" xfId="21439"/>
    <cellStyle name="Comma 8 2 15" xfId="21440"/>
    <cellStyle name="Comma 8 2 15 2" xfId="21441"/>
    <cellStyle name="Comma 8 2 2" xfId="21442"/>
    <cellStyle name="Comma 8 2 2 2" xfId="21443"/>
    <cellStyle name="Comma 8 2 2 2 2" xfId="21444"/>
    <cellStyle name="Comma 8 2 3" xfId="21445"/>
    <cellStyle name="Comma 8 2 3 2" xfId="21446"/>
    <cellStyle name="Comma 8 2 3 2 2" xfId="21447"/>
    <cellStyle name="Comma 8 2 4" xfId="21448"/>
    <cellStyle name="Comma 8 2 4 2" xfId="21449"/>
    <cellStyle name="Comma 8 2 4 2 2" xfId="21450"/>
    <cellStyle name="Comma 8 2 5" xfId="21451"/>
    <cellStyle name="Comma 8 2 5 2" xfId="21452"/>
    <cellStyle name="Comma 8 2 5 2 2" xfId="21453"/>
    <cellStyle name="Comma 8 2 6" xfId="21454"/>
    <cellStyle name="Comma 8 2 6 2" xfId="21455"/>
    <cellStyle name="Comma 8 2 6 2 2" xfId="21456"/>
    <cellStyle name="Comma 8 2 7" xfId="21457"/>
    <cellStyle name="Comma 8 2 7 2" xfId="21458"/>
    <cellStyle name="Comma 8 2 7 2 2" xfId="21459"/>
    <cellStyle name="Comma 8 2 8" xfId="21460"/>
    <cellStyle name="Comma 8 2 8 2" xfId="21461"/>
    <cellStyle name="Comma 8 2 8 2 2" xfId="21462"/>
    <cellStyle name="Comma 8 2 9" xfId="21463"/>
    <cellStyle name="Comma 8 2 9 2" xfId="21464"/>
    <cellStyle name="Comma 8 2 9 2 2" xfId="21465"/>
    <cellStyle name="Comma 8 20" xfId="21466"/>
    <cellStyle name="Comma 8 20 10" xfId="21467"/>
    <cellStyle name="Comma 8 20 10 2" xfId="21468"/>
    <cellStyle name="Comma 8 20 10 2 2" xfId="21469"/>
    <cellStyle name="Comma 8 20 11" xfId="21470"/>
    <cellStyle name="Comma 8 20 11 2" xfId="21471"/>
    <cellStyle name="Comma 8 20 11 2 2" xfId="21472"/>
    <cellStyle name="Comma 8 20 12" xfId="21473"/>
    <cellStyle name="Comma 8 20 12 2" xfId="21474"/>
    <cellStyle name="Comma 8 20 12 2 2" xfId="21475"/>
    <cellStyle name="Comma 8 20 13" xfId="21476"/>
    <cellStyle name="Comma 8 20 13 2" xfId="21477"/>
    <cellStyle name="Comma 8 20 13 2 2" xfId="21478"/>
    <cellStyle name="Comma 8 20 14" xfId="21479"/>
    <cellStyle name="Comma 8 20 14 2" xfId="21480"/>
    <cellStyle name="Comma 8 20 14 2 2" xfId="21481"/>
    <cellStyle name="Comma 8 20 15" xfId="21482"/>
    <cellStyle name="Comma 8 20 15 2" xfId="21483"/>
    <cellStyle name="Comma 8 20 2" xfId="21484"/>
    <cellStyle name="Comma 8 20 2 2" xfId="21485"/>
    <cellStyle name="Comma 8 20 2 2 2" xfId="21486"/>
    <cellStyle name="Comma 8 20 3" xfId="21487"/>
    <cellStyle name="Comma 8 20 3 2" xfId="21488"/>
    <cellStyle name="Comma 8 20 3 2 2" xfId="21489"/>
    <cellStyle name="Comma 8 20 4" xfId="21490"/>
    <cellStyle name="Comma 8 20 4 2" xfId="21491"/>
    <cellStyle name="Comma 8 20 4 2 2" xfId="21492"/>
    <cellStyle name="Comma 8 20 5" xfId="21493"/>
    <cellStyle name="Comma 8 20 5 2" xfId="21494"/>
    <cellStyle name="Comma 8 20 5 2 2" xfId="21495"/>
    <cellStyle name="Comma 8 20 6" xfId="21496"/>
    <cellStyle name="Comma 8 20 6 2" xfId="21497"/>
    <cellStyle name="Comma 8 20 6 2 2" xfId="21498"/>
    <cellStyle name="Comma 8 20 7" xfId="21499"/>
    <cellStyle name="Comma 8 20 7 2" xfId="21500"/>
    <cellStyle name="Comma 8 20 7 2 2" xfId="21501"/>
    <cellStyle name="Comma 8 20 8" xfId="21502"/>
    <cellStyle name="Comma 8 20 8 2" xfId="21503"/>
    <cellStyle name="Comma 8 20 8 2 2" xfId="21504"/>
    <cellStyle name="Comma 8 20 9" xfId="21505"/>
    <cellStyle name="Comma 8 20 9 2" xfId="21506"/>
    <cellStyle name="Comma 8 20 9 2 2" xfId="21507"/>
    <cellStyle name="Comma 8 21" xfId="21508"/>
    <cellStyle name="Comma 8 21 10" xfId="21509"/>
    <cellStyle name="Comma 8 21 10 2" xfId="21510"/>
    <cellStyle name="Comma 8 21 10 2 2" xfId="21511"/>
    <cellStyle name="Comma 8 21 11" xfId="21512"/>
    <cellStyle name="Comma 8 21 11 2" xfId="21513"/>
    <cellStyle name="Comma 8 21 11 2 2" xfId="21514"/>
    <cellStyle name="Comma 8 21 12" xfId="21515"/>
    <cellStyle name="Comma 8 21 12 2" xfId="21516"/>
    <cellStyle name="Comma 8 21 12 2 2" xfId="21517"/>
    <cellStyle name="Comma 8 21 13" xfId="21518"/>
    <cellStyle name="Comma 8 21 13 2" xfId="21519"/>
    <cellStyle name="Comma 8 21 13 2 2" xfId="21520"/>
    <cellStyle name="Comma 8 21 14" xfId="21521"/>
    <cellStyle name="Comma 8 21 14 2" xfId="21522"/>
    <cellStyle name="Comma 8 21 14 2 2" xfId="21523"/>
    <cellStyle name="Comma 8 21 15" xfId="21524"/>
    <cellStyle name="Comma 8 21 15 2" xfId="21525"/>
    <cellStyle name="Comma 8 21 2" xfId="21526"/>
    <cellStyle name="Comma 8 21 2 2" xfId="21527"/>
    <cellStyle name="Comma 8 21 2 2 2" xfId="21528"/>
    <cellStyle name="Comma 8 21 3" xfId="21529"/>
    <cellStyle name="Comma 8 21 3 2" xfId="21530"/>
    <cellStyle name="Comma 8 21 3 2 2" xfId="21531"/>
    <cellStyle name="Comma 8 21 4" xfId="21532"/>
    <cellStyle name="Comma 8 21 4 2" xfId="21533"/>
    <cellStyle name="Comma 8 21 4 2 2" xfId="21534"/>
    <cellStyle name="Comma 8 21 5" xfId="21535"/>
    <cellStyle name="Comma 8 21 5 2" xfId="21536"/>
    <cellStyle name="Comma 8 21 5 2 2" xfId="21537"/>
    <cellStyle name="Comma 8 21 6" xfId="21538"/>
    <cellStyle name="Comma 8 21 6 2" xfId="21539"/>
    <cellStyle name="Comma 8 21 6 2 2" xfId="21540"/>
    <cellStyle name="Comma 8 21 7" xfId="21541"/>
    <cellStyle name="Comma 8 21 7 2" xfId="21542"/>
    <cellStyle name="Comma 8 21 7 2 2" xfId="21543"/>
    <cellStyle name="Comma 8 21 8" xfId="21544"/>
    <cellStyle name="Comma 8 21 8 2" xfId="21545"/>
    <cellStyle name="Comma 8 21 8 2 2" xfId="21546"/>
    <cellStyle name="Comma 8 21 9" xfId="21547"/>
    <cellStyle name="Comma 8 21 9 2" xfId="21548"/>
    <cellStyle name="Comma 8 21 9 2 2" xfId="21549"/>
    <cellStyle name="Comma 8 22" xfId="21550"/>
    <cellStyle name="Comma 8 22 10" xfId="21551"/>
    <cellStyle name="Comma 8 22 10 2" xfId="21552"/>
    <cellStyle name="Comma 8 22 10 2 2" xfId="21553"/>
    <cellStyle name="Comma 8 22 11" xfId="21554"/>
    <cellStyle name="Comma 8 22 11 2" xfId="21555"/>
    <cellStyle name="Comma 8 22 11 2 2" xfId="21556"/>
    <cellStyle name="Comma 8 22 12" xfId="21557"/>
    <cellStyle name="Comma 8 22 12 2" xfId="21558"/>
    <cellStyle name="Comma 8 22 12 2 2" xfId="21559"/>
    <cellStyle name="Comma 8 22 13" xfId="21560"/>
    <cellStyle name="Comma 8 22 13 2" xfId="21561"/>
    <cellStyle name="Comma 8 22 13 2 2" xfId="21562"/>
    <cellStyle name="Comma 8 22 14" xfId="21563"/>
    <cellStyle name="Comma 8 22 14 2" xfId="21564"/>
    <cellStyle name="Comma 8 22 14 2 2" xfId="21565"/>
    <cellStyle name="Comma 8 22 15" xfId="21566"/>
    <cellStyle name="Comma 8 22 15 2" xfId="21567"/>
    <cellStyle name="Comma 8 22 2" xfId="21568"/>
    <cellStyle name="Comma 8 22 2 2" xfId="21569"/>
    <cellStyle name="Comma 8 22 2 2 2" xfId="21570"/>
    <cellStyle name="Comma 8 22 3" xfId="21571"/>
    <cellStyle name="Comma 8 22 3 2" xfId="21572"/>
    <cellStyle name="Comma 8 22 3 2 2" xfId="21573"/>
    <cellStyle name="Comma 8 22 4" xfId="21574"/>
    <cellStyle name="Comma 8 22 4 2" xfId="21575"/>
    <cellStyle name="Comma 8 22 4 2 2" xfId="21576"/>
    <cellStyle name="Comma 8 22 5" xfId="21577"/>
    <cellStyle name="Comma 8 22 5 2" xfId="21578"/>
    <cellStyle name="Comma 8 22 5 2 2" xfId="21579"/>
    <cellStyle name="Comma 8 22 6" xfId="21580"/>
    <cellStyle name="Comma 8 22 6 2" xfId="21581"/>
    <cellStyle name="Comma 8 22 6 2 2" xfId="21582"/>
    <cellStyle name="Comma 8 22 7" xfId="21583"/>
    <cellStyle name="Comma 8 22 7 2" xfId="21584"/>
    <cellStyle name="Comma 8 22 7 2 2" xfId="21585"/>
    <cellStyle name="Comma 8 22 8" xfId="21586"/>
    <cellStyle name="Comma 8 22 8 2" xfId="21587"/>
    <cellStyle name="Comma 8 22 8 2 2" xfId="21588"/>
    <cellStyle name="Comma 8 22 9" xfId="21589"/>
    <cellStyle name="Comma 8 22 9 2" xfId="21590"/>
    <cellStyle name="Comma 8 22 9 2 2" xfId="21591"/>
    <cellStyle name="Comma 8 23" xfId="21592"/>
    <cellStyle name="Comma 8 23 10" xfId="21593"/>
    <cellStyle name="Comma 8 23 10 2" xfId="21594"/>
    <cellStyle name="Comma 8 23 10 2 2" xfId="21595"/>
    <cellStyle name="Comma 8 23 11" xfId="21596"/>
    <cellStyle name="Comma 8 23 11 2" xfId="21597"/>
    <cellStyle name="Comma 8 23 11 2 2" xfId="21598"/>
    <cellStyle name="Comma 8 23 12" xfId="21599"/>
    <cellStyle name="Comma 8 23 12 2" xfId="21600"/>
    <cellStyle name="Comma 8 23 12 2 2" xfId="21601"/>
    <cellStyle name="Comma 8 23 13" xfId="21602"/>
    <cellStyle name="Comma 8 23 13 2" xfId="21603"/>
    <cellStyle name="Comma 8 23 13 2 2" xfId="21604"/>
    <cellStyle name="Comma 8 23 14" xfId="21605"/>
    <cellStyle name="Comma 8 23 14 2" xfId="21606"/>
    <cellStyle name="Comma 8 23 14 2 2" xfId="21607"/>
    <cellStyle name="Comma 8 23 15" xfId="21608"/>
    <cellStyle name="Comma 8 23 15 2" xfId="21609"/>
    <cellStyle name="Comma 8 23 2" xfId="21610"/>
    <cellStyle name="Comma 8 23 2 2" xfId="21611"/>
    <cellStyle name="Comma 8 23 2 2 2" xfId="21612"/>
    <cellStyle name="Comma 8 23 3" xfId="21613"/>
    <cellStyle name="Comma 8 23 3 2" xfId="21614"/>
    <cellStyle name="Comma 8 23 3 2 2" xfId="21615"/>
    <cellStyle name="Comma 8 23 4" xfId="21616"/>
    <cellStyle name="Comma 8 23 4 2" xfId="21617"/>
    <cellStyle name="Comma 8 23 4 2 2" xfId="21618"/>
    <cellStyle name="Comma 8 23 5" xfId="21619"/>
    <cellStyle name="Comma 8 23 5 2" xfId="21620"/>
    <cellStyle name="Comma 8 23 5 2 2" xfId="21621"/>
    <cellStyle name="Comma 8 23 6" xfId="21622"/>
    <cellStyle name="Comma 8 23 6 2" xfId="21623"/>
    <cellStyle name="Comma 8 23 6 2 2" xfId="21624"/>
    <cellStyle name="Comma 8 23 7" xfId="21625"/>
    <cellStyle name="Comma 8 23 7 2" xfId="21626"/>
    <cellStyle name="Comma 8 23 7 2 2" xfId="21627"/>
    <cellStyle name="Comma 8 23 8" xfId="21628"/>
    <cellStyle name="Comma 8 23 8 2" xfId="21629"/>
    <cellStyle name="Comma 8 23 8 2 2" xfId="21630"/>
    <cellStyle name="Comma 8 23 9" xfId="21631"/>
    <cellStyle name="Comma 8 23 9 2" xfId="21632"/>
    <cellStyle name="Comma 8 23 9 2 2" xfId="21633"/>
    <cellStyle name="Comma 8 24" xfId="21634"/>
    <cellStyle name="Comma 8 24 2" xfId="21635"/>
    <cellStyle name="Comma 8 24 2 2" xfId="21636"/>
    <cellStyle name="Comma 8 25" xfId="21637"/>
    <cellStyle name="Comma 8 25 2" xfId="21638"/>
    <cellStyle name="Comma 8 25 2 2" xfId="21639"/>
    <cellStyle name="Comma 8 26" xfId="21640"/>
    <cellStyle name="Comma 8 26 2" xfId="21641"/>
    <cellStyle name="Comma 8 26 2 2" xfId="21642"/>
    <cellStyle name="Comma 8 27" xfId="21643"/>
    <cellStyle name="Comma 8 27 2" xfId="21644"/>
    <cellStyle name="Comma 8 27 2 2" xfId="21645"/>
    <cellStyle name="Comma 8 28" xfId="21646"/>
    <cellStyle name="Comma 8 28 2" xfId="21647"/>
    <cellStyle name="Comma 8 28 2 2" xfId="21648"/>
    <cellStyle name="Comma 8 29" xfId="21649"/>
    <cellStyle name="Comma 8 29 2" xfId="21650"/>
    <cellStyle name="Comma 8 29 2 2" xfId="21651"/>
    <cellStyle name="Comma 8 3" xfId="21652"/>
    <cellStyle name="Comma 8 3 10" xfId="21653"/>
    <cellStyle name="Comma 8 3 10 2" xfId="21654"/>
    <cellStyle name="Comma 8 3 10 2 2" xfId="21655"/>
    <cellStyle name="Comma 8 3 11" xfId="21656"/>
    <cellStyle name="Comma 8 3 11 2" xfId="21657"/>
    <cellStyle name="Comma 8 3 11 2 2" xfId="21658"/>
    <cellStyle name="Comma 8 3 12" xfId="21659"/>
    <cellStyle name="Comma 8 3 12 2" xfId="21660"/>
    <cellStyle name="Comma 8 3 12 2 2" xfId="21661"/>
    <cellStyle name="Comma 8 3 13" xfId="21662"/>
    <cellStyle name="Comma 8 3 13 2" xfId="21663"/>
    <cellStyle name="Comma 8 3 13 2 2" xfId="21664"/>
    <cellStyle name="Comma 8 3 14" xfId="21665"/>
    <cellStyle name="Comma 8 3 14 2" xfId="21666"/>
    <cellStyle name="Comma 8 3 14 2 2" xfId="21667"/>
    <cellStyle name="Comma 8 3 15" xfId="21668"/>
    <cellStyle name="Comma 8 3 15 2" xfId="21669"/>
    <cellStyle name="Comma 8 3 2" xfId="21670"/>
    <cellStyle name="Comma 8 3 2 2" xfId="21671"/>
    <cellStyle name="Comma 8 3 2 2 2" xfId="21672"/>
    <cellStyle name="Comma 8 3 3" xfId="21673"/>
    <cellStyle name="Comma 8 3 3 2" xfId="21674"/>
    <cellStyle name="Comma 8 3 3 2 2" xfId="21675"/>
    <cellStyle name="Comma 8 3 4" xfId="21676"/>
    <cellStyle name="Comma 8 3 4 2" xfId="21677"/>
    <cellStyle name="Comma 8 3 4 2 2" xfId="21678"/>
    <cellStyle name="Comma 8 3 5" xfId="21679"/>
    <cellStyle name="Comma 8 3 5 2" xfId="21680"/>
    <cellStyle name="Comma 8 3 5 2 2" xfId="21681"/>
    <cellStyle name="Comma 8 3 6" xfId="21682"/>
    <cellStyle name="Comma 8 3 6 2" xfId="21683"/>
    <cellStyle name="Comma 8 3 6 2 2" xfId="21684"/>
    <cellStyle name="Comma 8 3 7" xfId="21685"/>
    <cellStyle name="Comma 8 3 7 2" xfId="21686"/>
    <cellStyle name="Comma 8 3 7 2 2" xfId="21687"/>
    <cellStyle name="Comma 8 3 8" xfId="21688"/>
    <cellStyle name="Comma 8 3 8 2" xfId="21689"/>
    <cellStyle name="Comma 8 3 8 2 2" xfId="21690"/>
    <cellStyle name="Comma 8 3 9" xfId="21691"/>
    <cellStyle name="Comma 8 3 9 2" xfId="21692"/>
    <cellStyle name="Comma 8 3 9 2 2" xfId="21693"/>
    <cellStyle name="Comma 8 30" xfId="21694"/>
    <cellStyle name="Comma 8 30 2" xfId="21695"/>
    <cellStyle name="Comma 8 30 2 2" xfId="21696"/>
    <cellStyle name="Comma 8 31" xfId="21697"/>
    <cellStyle name="Comma 8 31 2" xfId="21698"/>
    <cellStyle name="Comma 8 31 2 2" xfId="21699"/>
    <cellStyle name="Comma 8 32" xfId="21700"/>
    <cellStyle name="Comma 8 32 2" xfId="21701"/>
    <cellStyle name="Comma 8 32 2 2" xfId="21702"/>
    <cellStyle name="Comma 8 33" xfId="21703"/>
    <cellStyle name="Comma 8 33 2" xfId="21704"/>
    <cellStyle name="Comma 8 33 2 2" xfId="21705"/>
    <cellStyle name="Comma 8 34" xfId="21706"/>
    <cellStyle name="Comma 8 34 2" xfId="21707"/>
    <cellStyle name="Comma 8 34 2 2" xfId="21708"/>
    <cellStyle name="Comma 8 35" xfId="21709"/>
    <cellStyle name="Comma 8 35 2" xfId="21710"/>
    <cellStyle name="Comma 8 35 2 2" xfId="21711"/>
    <cellStyle name="Comma 8 36" xfId="21712"/>
    <cellStyle name="Comma 8 36 2" xfId="21713"/>
    <cellStyle name="Comma 8 36 2 2" xfId="21714"/>
    <cellStyle name="Comma 8 37" xfId="21715"/>
    <cellStyle name="Comma 8 37 2" xfId="21716"/>
    <cellStyle name="Comma 8 38" xfId="21717"/>
    <cellStyle name="Comma 8 38 2" xfId="21718"/>
    <cellStyle name="Comma 8 39" xfId="21719"/>
    <cellStyle name="Comma 8 4" xfId="21720"/>
    <cellStyle name="Comma 8 4 10" xfId="21721"/>
    <cellStyle name="Comma 8 4 10 2" xfId="21722"/>
    <cellStyle name="Comma 8 4 10 2 2" xfId="21723"/>
    <cellStyle name="Comma 8 4 11" xfId="21724"/>
    <cellStyle name="Comma 8 4 11 2" xfId="21725"/>
    <cellStyle name="Comma 8 4 11 2 2" xfId="21726"/>
    <cellStyle name="Comma 8 4 12" xfId="21727"/>
    <cellStyle name="Comma 8 4 12 2" xfId="21728"/>
    <cellStyle name="Comma 8 4 12 2 2" xfId="21729"/>
    <cellStyle name="Comma 8 4 13" xfId="21730"/>
    <cellStyle name="Comma 8 4 13 2" xfId="21731"/>
    <cellStyle name="Comma 8 4 13 2 2" xfId="21732"/>
    <cellStyle name="Comma 8 4 14" xfId="21733"/>
    <cellStyle name="Comma 8 4 14 2" xfId="21734"/>
    <cellStyle name="Comma 8 4 14 2 2" xfId="21735"/>
    <cellStyle name="Comma 8 4 15" xfId="21736"/>
    <cellStyle name="Comma 8 4 15 2" xfId="21737"/>
    <cellStyle name="Comma 8 4 2" xfId="21738"/>
    <cellStyle name="Comma 8 4 2 2" xfId="21739"/>
    <cellStyle name="Comma 8 4 2 2 2" xfId="21740"/>
    <cellStyle name="Comma 8 4 3" xfId="21741"/>
    <cellStyle name="Comma 8 4 3 2" xfId="21742"/>
    <cellStyle name="Comma 8 4 3 2 2" xfId="21743"/>
    <cellStyle name="Comma 8 4 4" xfId="21744"/>
    <cellStyle name="Comma 8 4 4 2" xfId="21745"/>
    <cellStyle name="Comma 8 4 4 2 2" xfId="21746"/>
    <cellStyle name="Comma 8 4 5" xfId="21747"/>
    <cellStyle name="Comma 8 4 5 2" xfId="21748"/>
    <cellStyle name="Comma 8 4 5 2 2" xfId="21749"/>
    <cellStyle name="Comma 8 4 6" xfId="21750"/>
    <cellStyle name="Comma 8 4 6 2" xfId="21751"/>
    <cellStyle name="Comma 8 4 6 2 2" xfId="21752"/>
    <cellStyle name="Comma 8 4 7" xfId="21753"/>
    <cellStyle name="Comma 8 4 7 2" xfId="21754"/>
    <cellStyle name="Comma 8 4 7 2 2" xfId="21755"/>
    <cellStyle name="Comma 8 4 8" xfId="21756"/>
    <cellStyle name="Comma 8 4 8 2" xfId="21757"/>
    <cellStyle name="Comma 8 4 8 2 2" xfId="21758"/>
    <cellStyle name="Comma 8 4 9" xfId="21759"/>
    <cellStyle name="Comma 8 4 9 2" xfId="21760"/>
    <cellStyle name="Comma 8 4 9 2 2" xfId="21761"/>
    <cellStyle name="Comma 8 40" xfId="21762"/>
    <cellStyle name="Comma 8 5" xfId="21763"/>
    <cellStyle name="Comma 8 5 10" xfId="21764"/>
    <cellStyle name="Comma 8 5 10 2" xfId="21765"/>
    <cellStyle name="Comma 8 5 10 2 2" xfId="21766"/>
    <cellStyle name="Comma 8 5 11" xfId="21767"/>
    <cellStyle name="Comma 8 5 11 2" xfId="21768"/>
    <cellStyle name="Comma 8 5 11 2 2" xfId="21769"/>
    <cellStyle name="Comma 8 5 12" xfId="21770"/>
    <cellStyle name="Comma 8 5 12 2" xfId="21771"/>
    <cellStyle name="Comma 8 5 12 2 2" xfId="21772"/>
    <cellStyle name="Comma 8 5 13" xfId="21773"/>
    <cellStyle name="Comma 8 5 13 2" xfId="21774"/>
    <cellStyle name="Comma 8 5 13 2 2" xfId="21775"/>
    <cellStyle name="Comma 8 5 14" xfId="21776"/>
    <cellStyle name="Comma 8 5 14 2" xfId="21777"/>
    <cellStyle name="Comma 8 5 14 2 2" xfId="21778"/>
    <cellStyle name="Comma 8 5 15" xfId="21779"/>
    <cellStyle name="Comma 8 5 15 2" xfId="21780"/>
    <cellStyle name="Comma 8 5 2" xfId="21781"/>
    <cellStyle name="Comma 8 5 2 2" xfId="21782"/>
    <cellStyle name="Comma 8 5 2 2 2" xfId="21783"/>
    <cellStyle name="Comma 8 5 3" xfId="21784"/>
    <cellStyle name="Comma 8 5 3 2" xfId="21785"/>
    <cellStyle name="Comma 8 5 3 2 2" xfId="21786"/>
    <cellStyle name="Comma 8 5 4" xfId="21787"/>
    <cellStyle name="Comma 8 5 4 2" xfId="21788"/>
    <cellStyle name="Comma 8 5 4 2 2" xfId="21789"/>
    <cellStyle name="Comma 8 5 5" xfId="21790"/>
    <cellStyle name="Comma 8 5 5 2" xfId="21791"/>
    <cellStyle name="Comma 8 5 5 2 2" xfId="21792"/>
    <cellStyle name="Comma 8 5 6" xfId="21793"/>
    <cellStyle name="Comma 8 5 6 2" xfId="21794"/>
    <cellStyle name="Comma 8 5 6 2 2" xfId="21795"/>
    <cellStyle name="Comma 8 5 7" xfId="21796"/>
    <cellStyle name="Comma 8 5 7 2" xfId="21797"/>
    <cellStyle name="Comma 8 5 7 2 2" xfId="21798"/>
    <cellStyle name="Comma 8 5 8" xfId="21799"/>
    <cellStyle name="Comma 8 5 8 2" xfId="21800"/>
    <cellStyle name="Comma 8 5 8 2 2" xfId="21801"/>
    <cellStyle name="Comma 8 5 9" xfId="21802"/>
    <cellStyle name="Comma 8 5 9 2" xfId="21803"/>
    <cellStyle name="Comma 8 5 9 2 2" xfId="21804"/>
    <cellStyle name="Comma 8 6" xfId="21805"/>
    <cellStyle name="Comma 8 6 10" xfId="21806"/>
    <cellStyle name="Comma 8 6 10 2" xfId="21807"/>
    <cellStyle name="Comma 8 6 10 2 2" xfId="21808"/>
    <cellStyle name="Comma 8 6 11" xfId="21809"/>
    <cellStyle name="Comma 8 6 11 2" xfId="21810"/>
    <cellStyle name="Comma 8 6 11 2 2" xfId="21811"/>
    <cellStyle name="Comma 8 6 12" xfId="21812"/>
    <cellStyle name="Comma 8 6 12 2" xfId="21813"/>
    <cellStyle name="Comma 8 6 12 2 2" xfId="21814"/>
    <cellStyle name="Comma 8 6 13" xfId="21815"/>
    <cellStyle name="Comma 8 6 13 2" xfId="21816"/>
    <cellStyle name="Comma 8 6 13 2 2" xfId="21817"/>
    <cellStyle name="Comma 8 6 14" xfId="21818"/>
    <cellStyle name="Comma 8 6 14 2" xfId="21819"/>
    <cellStyle name="Comma 8 6 14 2 2" xfId="21820"/>
    <cellStyle name="Comma 8 6 15" xfId="21821"/>
    <cellStyle name="Comma 8 6 15 2" xfId="21822"/>
    <cellStyle name="Comma 8 6 2" xfId="21823"/>
    <cellStyle name="Comma 8 6 2 2" xfId="21824"/>
    <cellStyle name="Comma 8 6 2 2 2" xfId="21825"/>
    <cellStyle name="Comma 8 6 3" xfId="21826"/>
    <cellStyle name="Comma 8 6 3 2" xfId="21827"/>
    <cellStyle name="Comma 8 6 3 2 2" xfId="21828"/>
    <cellStyle name="Comma 8 6 4" xfId="21829"/>
    <cellStyle name="Comma 8 6 4 2" xfId="21830"/>
    <cellStyle name="Comma 8 6 4 2 2" xfId="21831"/>
    <cellStyle name="Comma 8 6 5" xfId="21832"/>
    <cellStyle name="Comma 8 6 5 2" xfId="21833"/>
    <cellStyle name="Comma 8 6 5 2 2" xfId="21834"/>
    <cellStyle name="Comma 8 6 6" xfId="21835"/>
    <cellStyle name="Comma 8 6 6 2" xfId="21836"/>
    <cellStyle name="Comma 8 6 6 2 2" xfId="21837"/>
    <cellStyle name="Comma 8 6 7" xfId="21838"/>
    <cellStyle name="Comma 8 6 7 2" xfId="21839"/>
    <cellStyle name="Comma 8 6 7 2 2" xfId="21840"/>
    <cellStyle name="Comma 8 6 8" xfId="21841"/>
    <cellStyle name="Comma 8 6 8 2" xfId="21842"/>
    <cellStyle name="Comma 8 6 8 2 2" xfId="21843"/>
    <cellStyle name="Comma 8 6 9" xfId="21844"/>
    <cellStyle name="Comma 8 6 9 2" xfId="21845"/>
    <cellStyle name="Comma 8 6 9 2 2" xfId="21846"/>
    <cellStyle name="Comma 8 7" xfId="21847"/>
    <cellStyle name="Comma 8 7 10" xfId="21848"/>
    <cellStyle name="Comma 8 7 10 2" xfId="21849"/>
    <cellStyle name="Comma 8 7 10 2 2" xfId="21850"/>
    <cellStyle name="Comma 8 7 11" xfId="21851"/>
    <cellStyle name="Comma 8 7 11 2" xfId="21852"/>
    <cellStyle name="Comma 8 7 11 2 2" xfId="21853"/>
    <cellStyle name="Comma 8 7 12" xfId="21854"/>
    <cellStyle name="Comma 8 7 12 2" xfId="21855"/>
    <cellStyle name="Comma 8 7 12 2 2" xfId="21856"/>
    <cellStyle name="Comma 8 7 13" xfId="21857"/>
    <cellStyle name="Comma 8 7 13 2" xfId="21858"/>
    <cellStyle name="Comma 8 7 13 2 2" xfId="21859"/>
    <cellStyle name="Comma 8 7 14" xfId="21860"/>
    <cellStyle name="Comma 8 7 14 2" xfId="21861"/>
    <cellStyle name="Comma 8 7 14 2 2" xfId="21862"/>
    <cellStyle name="Comma 8 7 15" xfId="21863"/>
    <cellStyle name="Comma 8 7 15 2" xfId="21864"/>
    <cellStyle name="Comma 8 7 2" xfId="21865"/>
    <cellStyle name="Comma 8 7 2 2" xfId="21866"/>
    <cellStyle name="Comma 8 7 2 2 2" xfId="21867"/>
    <cellStyle name="Comma 8 7 3" xfId="21868"/>
    <cellStyle name="Comma 8 7 3 2" xfId="21869"/>
    <cellStyle name="Comma 8 7 3 2 2" xfId="21870"/>
    <cellStyle name="Comma 8 7 4" xfId="21871"/>
    <cellStyle name="Comma 8 7 4 2" xfId="21872"/>
    <cellStyle name="Comma 8 7 4 2 2" xfId="21873"/>
    <cellStyle name="Comma 8 7 5" xfId="21874"/>
    <cellStyle name="Comma 8 7 5 2" xfId="21875"/>
    <cellStyle name="Comma 8 7 5 2 2" xfId="21876"/>
    <cellStyle name="Comma 8 7 6" xfId="21877"/>
    <cellStyle name="Comma 8 7 6 2" xfId="21878"/>
    <cellStyle name="Comma 8 7 6 2 2" xfId="21879"/>
    <cellStyle name="Comma 8 7 7" xfId="21880"/>
    <cellStyle name="Comma 8 7 7 2" xfId="21881"/>
    <cellStyle name="Comma 8 7 7 2 2" xfId="21882"/>
    <cellStyle name="Comma 8 7 8" xfId="21883"/>
    <cellStyle name="Comma 8 7 8 2" xfId="21884"/>
    <cellStyle name="Comma 8 7 8 2 2" xfId="21885"/>
    <cellStyle name="Comma 8 7 9" xfId="21886"/>
    <cellStyle name="Comma 8 7 9 2" xfId="21887"/>
    <cellStyle name="Comma 8 7 9 2 2" xfId="21888"/>
    <cellStyle name="Comma 8 8" xfId="21889"/>
    <cellStyle name="Comma 8 8 10" xfId="21890"/>
    <cellStyle name="Comma 8 8 10 2" xfId="21891"/>
    <cellStyle name="Comma 8 8 10 2 2" xfId="21892"/>
    <cellStyle name="Comma 8 8 11" xfId="21893"/>
    <cellStyle name="Comma 8 8 11 2" xfId="21894"/>
    <cellStyle name="Comma 8 8 11 2 2" xfId="21895"/>
    <cellStyle name="Comma 8 8 12" xfId="21896"/>
    <cellStyle name="Comma 8 8 12 2" xfId="21897"/>
    <cellStyle name="Comma 8 8 12 2 2" xfId="21898"/>
    <cellStyle name="Comma 8 8 13" xfId="21899"/>
    <cellStyle name="Comma 8 8 13 2" xfId="21900"/>
    <cellStyle name="Comma 8 8 13 2 2" xfId="21901"/>
    <cellStyle name="Comma 8 8 14" xfId="21902"/>
    <cellStyle name="Comma 8 8 14 2" xfId="21903"/>
    <cellStyle name="Comma 8 8 14 2 2" xfId="21904"/>
    <cellStyle name="Comma 8 8 15" xfId="21905"/>
    <cellStyle name="Comma 8 8 15 2" xfId="21906"/>
    <cellStyle name="Comma 8 8 2" xfId="21907"/>
    <cellStyle name="Comma 8 8 2 2" xfId="21908"/>
    <cellStyle name="Comma 8 8 2 2 2" xfId="21909"/>
    <cellStyle name="Comma 8 8 3" xfId="21910"/>
    <cellStyle name="Comma 8 8 3 2" xfId="21911"/>
    <cellStyle name="Comma 8 8 3 2 2" xfId="21912"/>
    <cellStyle name="Comma 8 8 4" xfId="21913"/>
    <cellStyle name="Comma 8 8 4 2" xfId="21914"/>
    <cellStyle name="Comma 8 8 4 2 2" xfId="21915"/>
    <cellStyle name="Comma 8 8 5" xfId="21916"/>
    <cellStyle name="Comma 8 8 5 2" xfId="21917"/>
    <cellStyle name="Comma 8 8 5 2 2" xfId="21918"/>
    <cellStyle name="Comma 8 8 6" xfId="21919"/>
    <cellStyle name="Comma 8 8 6 2" xfId="21920"/>
    <cellStyle name="Comma 8 8 6 2 2" xfId="21921"/>
    <cellStyle name="Comma 8 8 7" xfId="21922"/>
    <cellStyle name="Comma 8 8 7 2" xfId="21923"/>
    <cellStyle name="Comma 8 8 7 2 2" xfId="21924"/>
    <cellStyle name="Comma 8 8 8" xfId="21925"/>
    <cellStyle name="Comma 8 8 8 2" xfId="21926"/>
    <cellStyle name="Comma 8 8 8 2 2" xfId="21927"/>
    <cellStyle name="Comma 8 8 9" xfId="21928"/>
    <cellStyle name="Comma 8 8 9 2" xfId="21929"/>
    <cellStyle name="Comma 8 8 9 2 2" xfId="21930"/>
    <cellStyle name="Comma 8 9" xfId="21931"/>
    <cellStyle name="Comma 8 9 10" xfId="21932"/>
    <cellStyle name="Comma 8 9 10 2" xfId="21933"/>
    <cellStyle name="Comma 8 9 10 2 2" xfId="21934"/>
    <cellStyle name="Comma 8 9 11" xfId="21935"/>
    <cellStyle name="Comma 8 9 11 2" xfId="21936"/>
    <cellStyle name="Comma 8 9 11 2 2" xfId="21937"/>
    <cellStyle name="Comma 8 9 12" xfId="21938"/>
    <cellStyle name="Comma 8 9 12 2" xfId="21939"/>
    <cellStyle name="Comma 8 9 12 2 2" xfId="21940"/>
    <cellStyle name="Comma 8 9 13" xfId="21941"/>
    <cellStyle name="Comma 8 9 13 2" xfId="21942"/>
    <cellStyle name="Comma 8 9 13 2 2" xfId="21943"/>
    <cellStyle name="Comma 8 9 14" xfId="21944"/>
    <cellStyle name="Comma 8 9 14 2" xfId="21945"/>
    <cellStyle name="Comma 8 9 14 2 2" xfId="21946"/>
    <cellStyle name="Comma 8 9 15" xfId="21947"/>
    <cellStyle name="Comma 8 9 15 2" xfId="21948"/>
    <cellStyle name="Comma 8 9 2" xfId="21949"/>
    <cellStyle name="Comma 8 9 2 2" xfId="21950"/>
    <cellStyle name="Comma 8 9 2 2 2" xfId="21951"/>
    <cellStyle name="Comma 8 9 3" xfId="21952"/>
    <cellStyle name="Comma 8 9 3 2" xfId="21953"/>
    <cellStyle name="Comma 8 9 3 2 2" xfId="21954"/>
    <cellStyle name="Comma 8 9 4" xfId="21955"/>
    <cellStyle name="Comma 8 9 4 2" xfId="21956"/>
    <cellStyle name="Comma 8 9 4 2 2" xfId="21957"/>
    <cellStyle name="Comma 8 9 5" xfId="21958"/>
    <cellStyle name="Comma 8 9 5 2" xfId="21959"/>
    <cellStyle name="Comma 8 9 5 2 2" xfId="21960"/>
    <cellStyle name="Comma 8 9 6" xfId="21961"/>
    <cellStyle name="Comma 8 9 6 2" xfId="21962"/>
    <cellStyle name="Comma 8 9 6 2 2" xfId="21963"/>
    <cellStyle name="Comma 8 9 7" xfId="21964"/>
    <cellStyle name="Comma 8 9 7 2" xfId="21965"/>
    <cellStyle name="Comma 8 9 7 2 2" xfId="21966"/>
    <cellStyle name="Comma 8 9 8" xfId="21967"/>
    <cellStyle name="Comma 8 9 8 2" xfId="21968"/>
    <cellStyle name="Comma 8 9 8 2 2" xfId="21969"/>
    <cellStyle name="Comma 8 9 9" xfId="21970"/>
    <cellStyle name="Comma 8 9 9 2" xfId="21971"/>
    <cellStyle name="Comma 8 9 9 2 2" xfId="21972"/>
    <cellStyle name="Comma 9" xfId="21973"/>
    <cellStyle name="Comma 9 10" xfId="21974"/>
    <cellStyle name="Comma 9 10 10" xfId="21975"/>
    <cellStyle name="Comma 9 10 10 2" xfId="21976"/>
    <cellStyle name="Comma 9 10 10 2 2" xfId="21977"/>
    <cellStyle name="Comma 9 10 11" xfId="21978"/>
    <cellStyle name="Comma 9 10 11 2" xfId="21979"/>
    <cellStyle name="Comma 9 10 11 2 2" xfId="21980"/>
    <cellStyle name="Comma 9 10 12" xfId="21981"/>
    <cellStyle name="Comma 9 10 12 2" xfId="21982"/>
    <cellStyle name="Comma 9 10 12 2 2" xfId="21983"/>
    <cellStyle name="Comma 9 10 13" xfId="21984"/>
    <cellStyle name="Comma 9 10 13 2" xfId="21985"/>
    <cellStyle name="Comma 9 10 13 2 2" xfId="21986"/>
    <cellStyle name="Comma 9 10 14" xfId="21987"/>
    <cellStyle name="Comma 9 10 14 2" xfId="21988"/>
    <cellStyle name="Comma 9 10 14 2 2" xfId="21989"/>
    <cellStyle name="Comma 9 10 15" xfId="21990"/>
    <cellStyle name="Comma 9 10 15 2" xfId="21991"/>
    <cellStyle name="Comma 9 10 2" xfId="21992"/>
    <cellStyle name="Comma 9 10 2 2" xfId="21993"/>
    <cellStyle name="Comma 9 10 2 2 2" xfId="21994"/>
    <cellStyle name="Comma 9 10 3" xfId="21995"/>
    <cellStyle name="Comma 9 10 3 2" xfId="21996"/>
    <cellStyle name="Comma 9 10 3 2 2" xfId="21997"/>
    <cellStyle name="Comma 9 10 4" xfId="21998"/>
    <cellStyle name="Comma 9 10 4 2" xfId="21999"/>
    <cellStyle name="Comma 9 10 4 2 2" xfId="22000"/>
    <cellStyle name="Comma 9 10 5" xfId="22001"/>
    <cellStyle name="Comma 9 10 5 2" xfId="22002"/>
    <cellStyle name="Comma 9 10 5 2 2" xfId="22003"/>
    <cellStyle name="Comma 9 10 6" xfId="22004"/>
    <cellStyle name="Comma 9 10 6 2" xfId="22005"/>
    <cellStyle name="Comma 9 10 6 2 2" xfId="22006"/>
    <cellStyle name="Comma 9 10 7" xfId="22007"/>
    <cellStyle name="Comma 9 10 7 2" xfId="22008"/>
    <cellStyle name="Comma 9 10 7 2 2" xfId="22009"/>
    <cellStyle name="Comma 9 10 8" xfId="22010"/>
    <cellStyle name="Comma 9 10 8 2" xfId="22011"/>
    <cellStyle name="Comma 9 10 8 2 2" xfId="22012"/>
    <cellStyle name="Comma 9 10 9" xfId="22013"/>
    <cellStyle name="Comma 9 10 9 2" xfId="22014"/>
    <cellStyle name="Comma 9 10 9 2 2" xfId="22015"/>
    <cellStyle name="Comma 9 11" xfId="22016"/>
    <cellStyle name="Comma 9 11 10" xfId="22017"/>
    <cellStyle name="Comma 9 11 10 2" xfId="22018"/>
    <cellStyle name="Comma 9 11 10 2 2" xfId="22019"/>
    <cellStyle name="Comma 9 11 11" xfId="22020"/>
    <cellStyle name="Comma 9 11 11 2" xfId="22021"/>
    <cellStyle name="Comma 9 11 11 2 2" xfId="22022"/>
    <cellStyle name="Comma 9 11 12" xfId="22023"/>
    <cellStyle name="Comma 9 11 12 2" xfId="22024"/>
    <cellStyle name="Comma 9 11 12 2 2" xfId="22025"/>
    <cellStyle name="Comma 9 11 13" xfId="22026"/>
    <cellStyle name="Comma 9 11 13 2" xfId="22027"/>
    <cellStyle name="Comma 9 11 13 2 2" xfId="22028"/>
    <cellStyle name="Comma 9 11 14" xfId="22029"/>
    <cellStyle name="Comma 9 11 14 2" xfId="22030"/>
    <cellStyle name="Comma 9 11 14 2 2" xfId="22031"/>
    <cellStyle name="Comma 9 11 15" xfId="22032"/>
    <cellStyle name="Comma 9 11 15 2" xfId="22033"/>
    <cellStyle name="Comma 9 11 2" xfId="22034"/>
    <cellStyle name="Comma 9 11 2 2" xfId="22035"/>
    <cellStyle name="Comma 9 11 2 2 2" xfId="22036"/>
    <cellStyle name="Comma 9 11 3" xfId="22037"/>
    <cellStyle name="Comma 9 11 3 2" xfId="22038"/>
    <cellStyle name="Comma 9 11 3 2 2" xfId="22039"/>
    <cellStyle name="Comma 9 11 4" xfId="22040"/>
    <cellStyle name="Comma 9 11 4 2" xfId="22041"/>
    <cellStyle name="Comma 9 11 4 2 2" xfId="22042"/>
    <cellStyle name="Comma 9 11 5" xfId="22043"/>
    <cellStyle name="Comma 9 11 5 2" xfId="22044"/>
    <cellStyle name="Comma 9 11 5 2 2" xfId="22045"/>
    <cellStyle name="Comma 9 11 6" xfId="22046"/>
    <cellStyle name="Comma 9 11 6 2" xfId="22047"/>
    <cellStyle name="Comma 9 11 6 2 2" xfId="22048"/>
    <cellStyle name="Comma 9 11 7" xfId="22049"/>
    <cellStyle name="Comma 9 11 7 2" xfId="22050"/>
    <cellStyle name="Comma 9 11 7 2 2" xfId="22051"/>
    <cellStyle name="Comma 9 11 8" xfId="22052"/>
    <cellStyle name="Comma 9 11 8 2" xfId="22053"/>
    <cellStyle name="Comma 9 11 8 2 2" xfId="22054"/>
    <cellStyle name="Comma 9 11 9" xfId="22055"/>
    <cellStyle name="Comma 9 11 9 2" xfId="22056"/>
    <cellStyle name="Comma 9 11 9 2 2" xfId="22057"/>
    <cellStyle name="Comma 9 12" xfId="22058"/>
    <cellStyle name="Comma 9 12 10" xfId="22059"/>
    <cellStyle name="Comma 9 12 10 2" xfId="22060"/>
    <cellStyle name="Comma 9 12 10 2 2" xfId="22061"/>
    <cellStyle name="Comma 9 12 11" xfId="22062"/>
    <cellStyle name="Comma 9 12 11 2" xfId="22063"/>
    <cellStyle name="Comma 9 12 11 2 2" xfId="22064"/>
    <cellStyle name="Comma 9 12 12" xfId="22065"/>
    <cellStyle name="Comma 9 12 12 2" xfId="22066"/>
    <cellStyle name="Comma 9 12 12 2 2" xfId="22067"/>
    <cellStyle name="Comma 9 12 13" xfId="22068"/>
    <cellStyle name="Comma 9 12 13 2" xfId="22069"/>
    <cellStyle name="Comma 9 12 13 2 2" xfId="22070"/>
    <cellStyle name="Comma 9 12 14" xfId="22071"/>
    <cellStyle name="Comma 9 12 14 2" xfId="22072"/>
    <cellStyle name="Comma 9 12 14 2 2" xfId="22073"/>
    <cellStyle name="Comma 9 12 15" xfId="22074"/>
    <cellStyle name="Comma 9 12 15 2" xfId="22075"/>
    <cellStyle name="Comma 9 12 2" xfId="22076"/>
    <cellStyle name="Comma 9 12 2 2" xfId="22077"/>
    <cellStyle name="Comma 9 12 2 2 2" xfId="22078"/>
    <cellStyle name="Comma 9 12 3" xfId="22079"/>
    <cellStyle name="Comma 9 12 3 2" xfId="22080"/>
    <cellStyle name="Comma 9 12 3 2 2" xfId="22081"/>
    <cellStyle name="Comma 9 12 4" xfId="22082"/>
    <cellStyle name="Comma 9 12 4 2" xfId="22083"/>
    <cellStyle name="Comma 9 12 4 2 2" xfId="22084"/>
    <cellStyle name="Comma 9 12 5" xfId="22085"/>
    <cellStyle name="Comma 9 12 5 2" xfId="22086"/>
    <cellStyle name="Comma 9 12 5 2 2" xfId="22087"/>
    <cellStyle name="Comma 9 12 6" xfId="22088"/>
    <cellStyle name="Comma 9 12 6 2" xfId="22089"/>
    <cellStyle name="Comma 9 12 6 2 2" xfId="22090"/>
    <cellStyle name="Comma 9 12 7" xfId="22091"/>
    <cellStyle name="Comma 9 12 7 2" xfId="22092"/>
    <cellStyle name="Comma 9 12 7 2 2" xfId="22093"/>
    <cellStyle name="Comma 9 12 8" xfId="22094"/>
    <cellStyle name="Comma 9 12 8 2" xfId="22095"/>
    <cellStyle name="Comma 9 12 8 2 2" xfId="22096"/>
    <cellStyle name="Comma 9 12 9" xfId="22097"/>
    <cellStyle name="Comma 9 12 9 2" xfId="22098"/>
    <cellStyle name="Comma 9 12 9 2 2" xfId="22099"/>
    <cellStyle name="Comma 9 13" xfId="22100"/>
    <cellStyle name="Comma 9 13 10" xfId="22101"/>
    <cellStyle name="Comma 9 13 10 2" xfId="22102"/>
    <cellStyle name="Comma 9 13 10 2 2" xfId="22103"/>
    <cellStyle name="Comma 9 13 11" xfId="22104"/>
    <cellStyle name="Comma 9 13 11 2" xfId="22105"/>
    <cellStyle name="Comma 9 13 11 2 2" xfId="22106"/>
    <cellStyle name="Comma 9 13 12" xfId="22107"/>
    <cellStyle name="Comma 9 13 12 2" xfId="22108"/>
    <cellStyle name="Comma 9 13 12 2 2" xfId="22109"/>
    <cellStyle name="Comma 9 13 13" xfId="22110"/>
    <cellStyle name="Comma 9 13 13 2" xfId="22111"/>
    <cellStyle name="Comma 9 13 13 2 2" xfId="22112"/>
    <cellStyle name="Comma 9 13 14" xfId="22113"/>
    <cellStyle name="Comma 9 13 14 2" xfId="22114"/>
    <cellStyle name="Comma 9 13 14 2 2" xfId="22115"/>
    <cellStyle name="Comma 9 13 15" xfId="22116"/>
    <cellStyle name="Comma 9 13 15 2" xfId="22117"/>
    <cellStyle name="Comma 9 13 2" xfId="22118"/>
    <cellStyle name="Comma 9 13 2 2" xfId="22119"/>
    <cellStyle name="Comma 9 13 2 2 2" xfId="22120"/>
    <cellStyle name="Comma 9 13 3" xfId="22121"/>
    <cellStyle name="Comma 9 13 3 2" xfId="22122"/>
    <cellStyle name="Comma 9 13 3 2 2" xfId="22123"/>
    <cellStyle name="Comma 9 13 4" xfId="22124"/>
    <cellStyle name="Comma 9 13 4 2" xfId="22125"/>
    <cellStyle name="Comma 9 13 4 2 2" xfId="22126"/>
    <cellStyle name="Comma 9 13 5" xfId="22127"/>
    <cellStyle name="Comma 9 13 5 2" xfId="22128"/>
    <cellStyle name="Comma 9 13 5 2 2" xfId="22129"/>
    <cellStyle name="Comma 9 13 6" xfId="22130"/>
    <cellStyle name="Comma 9 13 6 2" xfId="22131"/>
    <cellStyle name="Comma 9 13 6 2 2" xfId="22132"/>
    <cellStyle name="Comma 9 13 7" xfId="22133"/>
    <cellStyle name="Comma 9 13 7 2" xfId="22134"/>
    <cellStyle name="Comma 9 13 7 2 2" xfId="22135"/>
    <cellStyle name="Comma 9 13 8" xfId="22136"/>
    <cellStyle name="Comma 9 13 8 2" xfId="22137"/>
    <cellStyle name="Comma 9 13 8 2 2" xfId="22138"/>
    <cellStyle name="Comma 9 13 9" xfId="22139"/>
    <cellStyle name="Comma 9 13 9 2" xfId="22140"/>
    <cellStyle name="Comma 9 13 9 2 2" xfId="22141"/>
    <cellStyle name="Comma 9 14" xfId="22142"/>
    <cellStyle name="Comma 9 14 10" xfId="22143"/>
    <cellStyle name="Comma 9 14 10 2" xfId="22144"/>
    <cellStyle name="Comma 9 14 10 2 2" xfId="22145"/>
    <cellStyle name="Comma 9 14 11" xfId="22146"/>
    <cellStyle name="Comma 9 14 11 2" xfId="22147"/>
    <cellStyle name="Comma 9 14 11 2 2" xfId="22148"/>
    <cellStyle name="Comma 9 14 12" xfId="22149"/>
    <cellStyle name="Comma 9 14 12 2" xfId="22150"/>
    <cellStyle name="Comma 9 14 12 2 2" xfId="22151"/>
    <cellStyle name="Comma 9 14 13" xfId="22152"/>
    <cellStyle name="Comma 9 14 13 2" xfId="22153"/>
    <cellStyle name="Comma 9 14 13 2 2" xfId="22154"/>
    <cellStyle name="Comma 9 14 14" xfId="22155"/>
    <cellStyle name="Comma 9 14 14 2" xfId="22156"/>
    <cellStyle name="Comma 9 14 14 2 2" xfId="22157"/>
    <cellStyle name="Comma 9 14 15" xfId="22158"/>
    <cellStyle name="Comma 9 14 15 2" xfId="22159"/>
    <cellStyle name="Comma 9 14 2" xfId="22160"/>
    <cellStyle name="Comma 9 14 2 2" xfId="22161"/>
    <cellStyle name="Comma 9 14 2 2 2" xfId="22162"/>
    <cellStyle name="Comma 9 14 3" xfId="22163"/>
    <cellStyle name="Comma 9 14 3 2" xfId="22164"/>
    <cellStyle name="Comma 9 14 3 2 2" xfId="22165"/>
    <cellStyle name="Comma 9 14 4" xfId="22166"/>
    <cellStyle name="Comma 9 14 4 2" xfId="22167"/>
    <cellStyle name="Comma 9 14 4 2 2" xfId="22168"/>
    <cellStyle name="Comma 9 14 5" xfId="22169"/>
    <cellStyle name="Comma 9 14 5 2" xfId="22170"/>
    <cellStyle name="Comma 9 14 5 2 2" xfId="22171"/>
    <cellStyle name="Comma 9 14 6" xfId="22172"/>
    <cellStyle name="Comma 9 14 6 2" xfId="22173"/>
    <cellStyle name="Comma 9 14 6 2 2" xfId="22174"/>
    <cellStyle name="Comma 9 14 7" xfId="22175"/>
    <cellStyle name="Comma 9 14 7 2" xfId="22176"/>
    <cellStyle name="Comma 9 14 7 2 2" xfId="22177"/>
    <cellStyle name="Comma 9 14 8" xfId="22178"/>
    <cellStyle name="Comma 9 14 8 2" xfId="22179"/>
    <cellStyle name="Comma 9 14 8 2 2" xfId="22180"/>
    <cellStyle name="Comma 9 14 9" xfId="22181"/>
    <cellStyle name="Comma 9 14 9 2" xfId="22182"/>
    <cellStyle name="Comma 9 14 9 2 2" xfId="22183"/>
    <cellStyle name="Comma 9 15" xfId="22184"/>
    <cellStyle name="Comma 9 15 10" xfId="22185"/>
    <cellStyle name="Comma 9 15 10 2" xfId="22186"/>
    <cellStyle name="Comma 9 15 10 2 2" xfId="22187"/>
    <cellStyle name="Comma 9 15 11" xfId="22188"/>
    <cellStyle name="Comma 9 15 11 2" xfId="22189"/>
    <cellStyle name="Comma 9 15 11 2 2" xfId="22190"/>
    <cellStyle name="Comma 9 15 12" xfId="22191"/>
    <cellStyle name="Comma 9 15 12 2" xfId="22192"/>
    <cellStyle name="Comma 9 15 12 2 2" xfId="22193"/>
    <cellStyle name="Comma 9 15 13" xfId="22194"/>
    <cellStyle name="Comma 9 15 13 2" xfId="22195"/>
    <cellStyle name="Comma 9 15 13 2 2" xfId="22196"/>
    <cellStyle name="Comma 9 15 14" xfId="22197"/>
    <cellStyle name="Comma 9 15 14 2" xfId="22198"/>
    <cellStyle name="Comma 9 15 14 2 2" xfId="22199"/>
    <cellStyle name="Comma 9 15 15" xfId="22200"/>
    <cellStyle name="Comma 9 15 15 2" xfId="22201"/>
    <cellStyle name="Comma 9 15 2" xfId="22202"/>
    <cellStyle name="Comma 9 15 2 2" xfId="22203"/>
    <cellStyle name="Comma 9 15 2 2 2" xfId="22204"/>
    <cellStyle name="Comma 9 15 3" xfId="22205"/>
    <cellStyle name="Comma 9 15 3 2" xfId="22206"/>
    <cellStyle name="Comma 9 15 3 2 2" xfId="22207"/>
    <cellStyle name="Comma 9 15 4" xfId="22208"/>
    <cellStyle name="Comma 9 15 4 2" xfId="22209"/>
    <cellStyle name="Comma 9 15 4 2 2" xfId="22210"/>
    <cellStyle name="Comma 9 15 5" xfId="22211"/>
    <cellStyle name="Comma 9 15 5 2" xfId="22212"/>
    <cellStyle name="Comma 9 15 5 2 2" xfId="22213"/>
    <cellStyle name="Comma 9 15 6" xfId="22214"/>
    <cellStyle name="Comma 9 15 6 2" xfId="22215"/>
    <cellStyle name="Comma 9 15 6 2 2" xfId="22216"/>
    <cellStyle name="Comma 9 15 7" xfId="22217"/>
    <cellStyle name="Comma 9 15 7 2" xfId="22218"/>
    <cellStyle name="Comma 9 15 7 2 2" xfId="22219"/>
    <cellStyle name="Comma 9 15 8" xfId="22220"/>
    <cellStyle name="Comma 9 15 8 2" xfId="22221"/>
    <cellStyle name="Comma 9 15 8 2 2" xfId="22222"/>
    <cellStyle name="Comma 9 15 9" xfId="22223"/>
    <cellStyle name="Comma 9 15 9 2" xfId="22224"/>
    <cellStyle name="Comma 9 15 9 2 2" xfId="22225"/>
    <cellStyle name="Comma 9 16" xfId="22226"/>
    <cellStyle name="Comma 9 16 10" xfId="22227"/>
    <cellStyle name="Comma 9 16 10 2" xfId="22228"/>
    <cellStyle name="Comma 9 16 10 2 2" xfId="22229"/>
    <cellStyle name="Comma 9 16 11" xfId="22230"/>
    <cellStyle name="Comma 9 16 11 2" xfId="22231"/>
    <cellStyle name="Comma 9 16 11 2 2" xfId="22232"/>
    <cellStyle name="Comma 9 16 12" xfId="22233"/>
    <cellStyle name="Comma 9 16 12 2" xfId="22234"/>
    <cellStyle name="Comma 9 16 12 2 2" xfId="22235"/>
    <cellStyle name="Comma 9 16 13" xfId="22236"/>
    <cellStyle name="Comma 9 16 13 2" xfId="22237"/>
    <cellStyle name="Comma 9 16 13 2 2" xfId="22238"/>
    <cellStyle name="Comma 9 16 14" xfId="22239"/>
    <cellStyle name="Comma 9 16 14 2" xfId="22240"/>
    <cellStyle name="Comma 9 16 14 2 2" xfId="22241"/>
    <cellStyle name="Comma 9 16 15" xfId="22242"/>
    <cellStyle name="Comma 9 16 15 2" xfId="22243"/>
    <cellStyle name="Comma 9 16 2" xfId="22244"/>
    <cellStyle name="Comma 9 16 2 2" xfId="22245"/>
    <cellStyle name="Comma 9 16 2 2 2" xfId="22246"/>
    <cellStyle name="Comma 9 16 3" xfId="22247"/>
    <cellStyle name="Comma 9 16 3 2" xfId="22248"/>
    <cellStyle name="Comma 9 16 3 2 2" xfId="22249"/>
    <cellStyle name="Comma 9 16 4" xfId="22250"/>
    <cellStyle name="Comma 9 16 4 2" xfId="22251"/>
    <cellStyle name="Comma 9 16 4 2 2" xfId="22252"/>
    <cellStyle name="Comma 9 16 5" xfId="22253"/>
    <cellStyle name="Comma 9 16 5 2" xfId="22254"/>
    <cellStyle name="Comma 9 16 5 2 2" xfId="22255"/>
    <cellStyle name="Comma 9 16 6" xfId="22256"/>
    <cellStyle name="Comma 9 16 6 2" xfId="22257"/>
    <cellStyle name="Comma 9 16 6 2 2" xfId="22258"/>
    <cellStyle name="Comma 9 16 7" xfId="22259"/>
    <cellStyle name="Comma 9 16 7 2" xfId="22260"/>
    <cellStyle name="Comma 9 16 7 2 2" xfId="22261"/>
    <cellStyle name="Comma 9 16 8" xfId="22262"/>
    <cellStyle name="Comma 9 16 8 2" xfId="22263"/>
    <cellStyle name="Comma 9 16 8 2 2" xfId="22264"/>
    <cellStyle name="Comma 9 16 9" xfId="22265"/>
    <cellStyle name="Comma 9 16 9 2" xfId="22266"/>
    <cellStyle name="Comma 9 16 9 2 2" xfId="22267"/>
    <cellStyle name="Comma 9 17" xfId="22268"/>
    <cellStyle name="Comma 9 17 10" xfId="22269"/>
    <cellStyle name="Comma 9 17 10 2" xfId="22270"/>
    <cellStyle name="Comma 9 17 10 2 2" xfId="22271"/>
    <cellStyle name="Comma 9 17 11" xfId="22272"/>
    <cellStyle name="Comma 9 17 11 2" xfId="22273"/>
    <cellStyle name="Comma 9 17 11 2 2" xfId="22274"/>
    <cellStyle name="Comma 9 17 12" xfId="22275"/>
    <cellStyle name="Comma 9 17 12 2" xfId="22276"/>
    <cellStyle name="Comma 9 17 12 2 2" xfId="22277"/>
    <cellStyle name="Comma 9 17 13" xfId="22278"/>
    <cellStyle name="Comma 9 17 13 2" xfId="22279"/>
    <cellStyle name="Comma 9 17 13 2 2" xfId="22280"/>
    <cellStyle name="Comma 9 17 14" xfId="22281"/>
    <cellStyle name="Comma 9 17 14 2" xfId="22282"/>
    <cellStyle name="Comma 9 17 14 2 2" xfId="22283"/>
    <cellStyle name="Comma 9 17 15" xfId="22284"/>
    <cellStyle name="Comma 9 17 15 2" xfId="22285"/>
    <cellStyle name="Comma 9 17 2" xfId="22286"/>
    <cellStyle name="Comma 9 17 2 2" xfId="22287"/>
    <cellStyle name="Comma 9 17 2 2 2" xfId="22288"/>
    <cellStyle name="Comma 9 17 3" xfId="22289"/>
    <cellStyle name="Comma 9 17 3 2" xfId="22290"/>
    <cellStyle name="Comma 9 17 3 2 2" xfId="22291"/>
    <cellStyle name="Comma 9 17 4" xfId="22292"/>
    <cellStyle name="Comma 9 17 4 2" xfId="22293"/>
    <cellStyle name="Comma 9 17 4 2 2" xfId="22294"/>
    <cellStyle name="Comma 9 17 5" xfId="22295"/>
    <cellStyle name="Comma 9 17 5 2" xfId="22296"/>
    <cellStyle name="Comma 9 17 5 2 2" xfId="22297"/>
    <cellStyle name="Comma 9 17 6" xfId="22298"/>
    <cellStyle name="Comma 9 17 6 2" xfId="22299"/>
    <cellStyle name="Comma 9 17 6 2 2" xfId="22300"/>
    <cellStyle name="Comma 9 17 7" xfId="22301"/>
    <cellStyle name="Comma 9 17 7 2" xfId="22302"/>
    <cellStyle name="Comma 9 17 7 2 2" xfId="22303"/>
    <cellStyle name="Comma 9 17 8" xfId="22304"/>
    <cellStyle name="Comma 9 17 8 2" xfId="22305"/>
    <cellStyle name="Comma 9 17 8 2 2" xfId="22306"/>
    <cellStyle name="Comma 9 17 9" xfId="22307"/>
    <cellStyle name="Comma 9 17 9 2" xfId="22308"/>
    <cellStyle name="Comma 9 17 9 2 2" xfId="22309"/>
    <cellStyle name="Comma 9 18" xfId="22310"/>
    <cellStyle name="Comma 9 18 10" xfId="22311"/>
    <cellStyle name="Comma 9 18 10 2" xfId="22312"/>
    <cellStyle name="Comma 9 18 10 2 2" xfId="22313"/>
    <cellStyle name="Comma 9 18 11" xfId="22314"/>
    <cellStyle name="Comma 9 18 11 2" xfId="22315"/>
    <cellStyle name="Comma 9 18 11 2 2" xfId="22316"/>
    <cellStyle name="Comma 9 18 12" xfId="22317"/>
    <cellStyle name="Comma 9 18 12 2" xfId="22318"/>
    <cellStyle name="Comma 9 18 12 2 2" xfId="22319"/>
    <cellStyle name="Comma 9 18 13" xfId="22320"/>
    <cellStyle name="Comma 9 18 13 2" xfId="22321"/>
    <cellStyle name="Comma 9 18 13 2 2" xfId="22322"/>
    <cellStyle name="Comma 9 18 14" xfId="22323"/>
    <cellStyle name="Comma 9 18 14 2" xfId="22324"/>
    <cellStyle name="Comma 9 18 14 2 2" xfId="22325"/>
    <cellStyle name="Comma 9 18 15" xfId="22326"/>
    <cellStyle name="Comma 9 18 15 2" xfId="22327"/>
    <cellStyle name="Comma 9 18 2" xfId="22328"/>
    <cellStyle name="Comma 9 18 2 2" xfId="22329"/>
    <cellStyle name="Comma 9 18 2 2 2" xfId="22330"/>
    <cellStyle name="Comma 9 18 3" xfId="22331"/>
    <cellStyle name="Comma 9 18 3 2" xfId="22332"/>
    <cellStyle name="Comma 9 18 3 2 2" xfId="22333"/>
    <cellStyle name="Comma 9 18 4" xfId="22334"/>
    <cellStyle name="Comma 9 18 4 2" xfId="22335"/>
    <cellStyle name="Comma 9 18 4 2 2" xfId="22336"/>
    <cellStyle name="Comma 9 18 5" xfId="22337"/>
    <cellStyle name="Comma 9 18 5 2" xfId="22338"/>
    <cellStyle name="Comma 9 18 5 2 2" xfId="22339"/>
    <cellStyle name="Comma 9 18 6" xfId="22340"/>
    <cellStyle name="Comma 9 18 6 2" xfId="22341"/>
    <cellStyle name="Comma 9 18 6 2 2" xfId="22342"/>
    <cellStyle name="Comma 9 18 7" xfId="22343"/>
    <cellStyle name="Comma 9 18 7 2" xfId="22344"/>
    <cellStyle name="Comma 9 18 7 2 2" xfId="22345"/>
    <cellStyle name="Comma 9 18 8" xfId="22346"/>
    <cellStyle name="Comma 9 18 8 2" xfId="22347"/>
    <cellStyle name="Comma 9 18 8 2 2" xfId="22348"/>
    <cellStyle name="Comma 9 18 9" xfId="22349"/>
    <cellStyle name="Comma 9 18 9 2" xfId="22350"/>
    <cellStyle name="Comma 9 18 9 2 2" xfId="22351"/>
    <cellStyle name="Comma 9 19" xfId="22352"/>
    <cellStyle name="Comma 9 19 10" xfId="22353"/>
    <cellStyle name="Comma 9 19 10 2" xfId="22354"/>
    <cellStyle name="Comma 9 19 10 2 2" xfId="22355"/>
    <cellStyle name="Comma 9 19 11" xfId="22356"/>
    <cellStyle name="Comma 9 19 11 2" xfId="22357"/>
    <cellStyle name="Comma 9 19 11 2 2" xfId="22358"/>
    <cellStyle name="Comma 9 19 12" xfId="22359"/>
    <cellStyle name="Comma 9 19 12 2" xfId="22360"/>
    <cellStyle name="Comma 9 19 12 2 2" xfId="22361"/>
    <cellStyle name="Comma 9 19 13" xfId="22362"/>
    <cellStyle name="Comma 9 19 13 2" xfId="22363"/>
    <cellStyle name="Comma 9 19 13 2 2" xfId="22364"/>
    <cellStyle name="Comma 9 19 14" xfId="22365"/>
    <cellStyle name="Comma 9 19 14 2" xfId="22366"/>
    <cellStyle name="Comma 9 19 14 2 2" xfId="22367"/>
    <cellStyle name="Comma 9 19 15" xfId="22368"/>
    <cellStyle name="Comma 9 19 15 2" xfId="22369"/>
    <cellStyle name="Comma 9 19 2" xfId="22370"/>
    <cellStyle name="Comma 9 19 2 2" xfId="22371"/>
    <cellStyle name="Comma 9 19 2 2 2" xfId="22372"/>
    <cellStyle name="Comma 9 19 3" xfId="22373"/>
    <cellStyle name="Comma 9 19 3 2" xfId="22374"/>
    <cellStyle name="Comma 9 19 3 2 2" xfId="22375"/>
    <cellStyle name="Comma 9 19 4" xfId="22376"/>
    <cellStyle name="Comma 9 19 4 2" xfId="22377"/>
    <cellStyle name="Comma 9 19 4 2 2" xfId="22378"/>
    <cellStyle name="Comma 9 19 5" xfId="22379"/>
    <cellStyle name="Comma 9 19 5 2" xfId="22380"/>
    <cellStyle name="Comma 9 19 5 2 2" xfId="22381"/>
    <cellStyle name="Comma 9 19 6" xfId="22382"/>
    <cellStyle name="Comma 9 19 6 2" xfId="22383"/>
    <cellStyle name="Comma 9 19 6 2 2" xfId="22384"/>
    <cellStyle name="Comma 9 19 7" xfId="22385"/>
    <cellStyle name="Comma 9 19 7 2" xfId="22386"/>
    <cellStyle name="Comma 9 19 7 2 2" xfId="22387"/>
    <cellStyle name="Comma 9 19 8" xfId="22388"/>
    <cellStyle name="Comma 9 19 8 2" xfId="22389"/>
    <cellStyle name="Comma 9 19 8 2 2" xfId="22390"/>
    <cellStyle name="Comma 9 19 9" xfId="22391"/>
    <cellStyle name="Comma 9 19 9 2" xfId="22392"/>
    <cellStyle name="Comma 9 19 9 2 2" xfId="22393"/>
    <cellStyle name="Comma 9 2" xfId="22394"/>
    <cellStyle name="Comma 9 2 10" xfId="22395"/>
    <cellStyle name="Comma 9 2 10 2" xfId="22396"/>
    <cellStyle name="Comma 9 2 10 2 2" xfId="22397"/>
    <cellStyle name="Comma 9 2 11" xfId="22398"/>
    <cellStyle name="Comma 9 2 11 2" xfId="22399"/>
    <cellStyle name="Comma 9 2 11 2 2" xfId="22400"/>
    <cellStyle name="Comma 9 2 12" xfId="22401"/>
    <cellStyle name="Comma 9 2 12 2" xfId="22402"/>
    <cellStyle name="Comma 9 2 12 2 2" xfId="22403"/>
    <cellStyle name="Comma 9 2 13" xfId="22404"/>
    <cellStyle name="Comma 9 2 13 2" xfId="22405"/>
    <cellStyle name="Comma 9 2 13 2 2" xfId="22406"/>
    <cellStyle name="Comma 9 2 14" xfId="22407"/>
    <cellStyle name="Comma 9 2 14 2" xfId="22408"/>
    <cellStyle name="Comma 9 2 14 2 2" xfId="22409"/>
    <cellStyle name="Comma 9 2 15" xfId="22410"/>
    <cellStyle name="Comma 9 2 15 2" xfId="22411"/>
    <cellStyle name="Comma 9 2 2" xfId="22412"/>
    <cellStyle name="Comma 9 2 2 2" xfId="22413"/>
    <cellStyle name="Comma 9 2 2 2 2" xfId="22414"/>
    <cellStyle name="Comma 9 2 3" xfId="22415"/>
    <cellStyle name="Comma 9 2 3 2" xfId="22416"/>
    <cellStyle name="Comma 9 2 3 2 2" xfId="22417"/>
    <cellStyle name="Comma 9 2 4" xfId="22418"/>
    <cellStyle name="Comma 9 2 4 2" xfId="22419"/>
    <cellStyle name="Comma 9 2 4 2 2" xfId="22420"/>
    <cellStyle name="Comma 9 2 5" xfId="22421"/>
    <cellStyle name="Comma 9 2 5 2" xfId="22422"/>
    <cellStyle name="Comma 9 2 5 2 2" xfId="22423"/>
    <cellStyle name="Comma 9 2 6" xfId="22424"/>
    <cellStyle name="Comma 9 2 6 2" xfId="22425"/>
    <cellStyle name="Comma 9 2 6 2 2" xfId="22426"/>
    <cellStyle name="Comma 9 2 7" xfId="22427"/>
    <cellStyle name="Comma 9 2 7 2" xfId="22428"/>
    <cellStyle name="Comma 9 2 7 2 2" xfId="22429"/>
    <cellStyle name="Comma 9 2 8" xfId="22430"/>
    <cellStyle name="Comma 9 2 8 2" xfId="22431"/>
    <cellStyle name="Comma 9 2 8 2 2" xfId="22432"/>
    <cellStyle name="Comma 9 2 9" xfId="22433"/>
    <cellStyle name="Comma 9 2 9 2" xfId="22434"/>
    <cellStyle name="Comma 9 2 9 2 2" xfId="22435"/>
    <cellStyle name="Comma 9 20" xfId="22436"/>
    <cellStyle name="Comma 9 20 10" xfId="22437"/>
    <cellStyle name="Comma 9 20 10 2" xfId="22438"/>
    <cellStyle name="Comma 9 20 10 2 2" xfId="22439"/>
    <cellStyle name="Comma 9 20 11" xfId="22440"/>
    <cellStyle name="Comma 9 20 11 2" xfId="22441"/>
    <cellStyle name="Comma 9 20 11 2 2" xfId="22442"/>
    <cellStyle name="Comma 9 20 12" xfId="22443"/>
    <cellStyle name="Comma 9 20 12 2" xfId="22444"/>
    <cellStyle name="Comma 9 20 12 2 2" xfId="22445"/>
    <cellStyle name="Comma 9 20 13" xfId="22446"/>
    <cellStyle name="Comma 9 20 13 2" xfId="22447"/>
    <cellStyle name="Comma 9 20 13 2 2" xfId="22448"/>
    <cellStyle name="Comma 9 20 14" xfId="22449"/>
    <cellStyle name="Comma 9 20 14 2" xfId="22450"/>
    <cellStyle name="Comma 9 20 14 2 2" xfId="22451"/>
    <cellStyle name="Comma 9 20 15" xfId="22452"/>
    <cellStyle name="Comma 9 20 15 2" xfId="22453"/>
    <cellStyle name="Comma 9 20 2" xfId="22454"/>
    <cellStyle name="Comma 9 20 2 2" xfId="22455"/>
    <cellStyle name="Comma 9 20 2 2 2" xfId="22456"/>
    <cellStyle name="Comma 9 20 3" xfId="22457"/>
    <cellStyle name="Comma 9 20 3 2" xfId="22458"/>
    <cellStyle name="Comma 9 20 3 2 2" xfId="22459"/>
    <cellStyle name="Comma 9 20 4" xfId="22460"/>
    <cellStyle name="Comma 9 20 4 2" xfId="22461"/>
    <cellStyle name="Comma 9 20 4 2 2" xfId="22462"/>
    <cellStyle name="Comma 9 20 5" xfId="22463"/>
    <cellStyle name="Comma 9 20 5 2" xfId="22464"/>
    <cellStyle name="Comma 9 20 5 2 2" xfId="22465"/>
    <cellStyle name="Comma 9 20 6" xfId="22466"/>
    <cellStyle name="Comma 9 20 6 2" xfId="22467"/>
    <cellStyle name="Comma 9 20 6 2 2" xfId="22468"/>
    <cellStyle name="Comma 9 20 7" xfId="22469"/>
    <cellStyle name="Comma 9 20 7 2" xfId="22470"/>
    <cellStyle name="Comma 9 20 7 2 2" xfId="22471"/>
    <cellStyle name="Comma 9 20 8" xfId="22472"/>
    <cellStyle name="Comma 9 20 8 2" xfId="22473"/>
    <cellStyle name="Comma 9 20 8 2 2" xfId="22474"/>
    <cellStyle name="Comma 9 20 9" xfId="22475"/>
    <cellStyle name="Comma 9 20 9 2" xfId="22476"/>
    <cellStyle name="Comma 9 20 9 2 2" xfId="22477"/>
    <cellStyle name="Comma 9 21" xfId="22478"/>
    <cellStyle name="Comma 9 21 10" xfId="22479"/>
    <cellStyle name="Comma 9 21 10 2" xfId="22480"/>
    <cellStyle name="Comma 9 21 10 2 2" xfId="22481"/>
    <cellStyle name="Comma 9 21 11" xfId="22482"/>
    <cellStyle name="Comma 9 21 11 2" xfId="22483"/>
    <cellStyle name="Comma 9 21 11 2 2" xfId="22484"/>
    <cellStyle name="Comma 9 21 12" xfId="22485"/>
    <cellStyle name="Comma 9 21 12 2" xfId="22486"/>
    <cellStyle name="Comma 9 21 12 2 2" xfId="22487"/>
    <cellStyle name="Comma 9 21 13" xfId="22488"/>
    <cellStyle name="Comma 9 21 13 2" xfId="22489"/>
    <cellStyle name="Comma 9 21 13 2 2" xfId="22490"/>
    <cellStyle name="Comma 9 21 14" xfId="22491"/>
    <cellStyle name="Comma 9 21 14 2" xfId="22492"/>
    <cellStyle name="Comma 9 21 14 2 2" xfId="22493"/>
    <cellStyle name="Comma 9 21 15" xfId="22494"/>
    <cellStyle name="Comma 9 21 15 2" xfId="22495"/>
    <cellStyle name="Comma 9 21 2" xfId="22496"/>
    <cellStyle name="Comma 9 21 2 2" xfId="22497"/>
    <cellStyle name="Comma 9 21 2 2 2" xfId="22498"/>
    <cellStyle name="Comma 9 21 3" xfId="22499"/>
    <cellStyle name="Comma 9 21 3 2" xfId="22500"/>
    <cellStyle name="Comma 9 21 3 2 2" xfId="22501"/>
    <cellStyle name="Comma 9 21 4" xfId="22502"/>
    <cellStyle name="Comma 9 21 4 2" xfId="22503"/>
    <cellStyle name="Comma 9 21 4 2 2" xfId="22504"/>
    <cellStyle name="Comma 9 21 5" xfId="22505"/>
    <cellStyle name="Comma 9 21 5 2" xfId="22506"/>
    <cellStyle name="Comma 9 21 5 2 2" xfId="22507"/>
    <cellStyle name="Comma 9 21 6" xfId="22508"/>
    <cellStyle name="Comma 9 21 6 2" xfId="22509"/>
    <cellStyle name="Comma 9 21 6 2 2" xfId="22510"/>
    <cellStyle name="Comma 9 21 7" xfId="22511"/>
    <cellStyle name="Comma 9 21 7 2" xfId="22512"/>
    <cellStyle name="Comma 9 21 7 2 2" xfId="22513"/>
    <cellStyle name="Comma 9 21 8" xfId="22514"/>
    <cellStyle name="Comma 9 21 8 2" xfId="22515"/>
    <cellStyle name="Comma 9 21 8 2 2" xfId="22516"/>
    <cellStyle name="Comma 9 21 9" xfId="22517"/>
    <cellStyle name="Comma 9 21 9 2" xfId="22518"/>
    <cellStyle name="Comma 9 21 9 2 2" xfId="22519"/>
    <cellStyle name="Comma 9 22" xfId="22520"/>
    <cellStyle name="Comma 9 22 10" xfId="22521"/>
    <cellStyle name="Comma 9 22 10 2" xfId="22522"/>
    <cellStyle name="Comma 9 22 10 2 2" xfId="22523"/>
    <cellStyle name="Comma 9 22 11" xfId="22524"/>
    <cellStyle name="Comma 9 22 11 2" xfId="22525"/>
    <cellStyle name="Comma 9 22 11 2 2" xfId="22526"/>
    <cellStyle name="Comma 9 22 12" xfId="22527"/>
    <cellStyle name="Comma 9 22 12 2" xfId="22528"/>
    <cellStyle name="Comma 9 22 12 2 2" xfId="22529"/>
    <cellStyle name="Comma 9 22 13" xfId="22530"/>
    <cellStyle name="Comma 9 22 13 2" xfId="22531"/>
    <cellStyle name="Comma 9 22 13 2 2" xfId="22532"/>
    <cellStyle name="Comma 9 22 14" xfId="22533"/>
    <cellStyle name="Comma 9 22 14 2" xfId="22534"/>
    <cellStyle name="Comma 9 22 14 2 2" xfId="22535"/>
    <cellStyle name="Comma 9 22 15" xfId="22536"/>
    <cellStyle name="Comma 9 22 15 2" xfId="22537"/>
    <cellStyle name="Comma 9 22 2" xfId="22538"/>
    <cellStyle name="Comma 9 22 2 2" xfId="22539"/>
    <cellStyle name="Comma 9 22 2 2 2" xfId="22540"/>
    <cellStyle name="Comma 9 22 3" xfId="22541"/>
    <cellStyle name="Comma 9 22 3 2" xfId="22542"/>
    <cellStyle name="Comma 9 22 3 2 2" xfId="22543"/>
    <cellStyle name="Comma 9 22 4" xfId="22544"/>
    <cellStyle name="Comma 9 22 4 2" xfId="22545"/>
    <cellStyle name="Comma 9 22 4 2 2" xfId="22546"/>
    <cellStyle name="Comma 9 22 5" xfId="22547"/>
    <cellStyle name="Comma 9 22 5 2" xfId="22548"/>
    <cellStyle name="Comma 9 22 5 2 2" xfId="22549"/>
    <cellStyle name="Comma 9 22 6" xfId="22550"/>
    <cellStyle name="Comma 9 22 6 2" xfId="22551"/>
    <cellStyle name="Comma 9 22 6 2 2" xfId="22552"/>
    <cellStyle name="Comma 9 22 7" xfId="22553"/>
    <cellStyle name="Comma 9 22 7 2" xfId="22554"/>
    <cellStyle name="Comma 9 22 7 2 2" xfId="22555"/>
    <cellStyle name="Comma 9 22 8" xfId="22556"/>
    <cellStyle name="Comma 9 22 8 2" xfId="22557"/>
    <cellStyle name="Comma 9 22 8 2 2" xfId="22558"/>
    <cellStyle name="Comma 9 22 9" xfId="22559"/>
    <cellStyle name="Comma 9 22 9 2" xfId="22560"/>
    <cellStyle name="Comma 9 22 9 2 2" xfId="22561"/>
    <cellStyle name="Comma 9 23" xfId="22562"/>
    <cellStyle name="Comma 9 23 10" xfId="22563"/>
    <cellStyle name="Comma 9 23 10 2" xfId="22564"/>
    <cellStyle name="Comma 9 23 10 2 2" xfId="22565"/>
    <cellStyle name="Comma 9 23 11" xfId="22566"/>
    <cellStyle name="Comma 9 23 11 2" xfId="22567"/>
    <cellStyle name="Comma 9 23 11 2 2" xfId="22568"/>
    <cellStyle name="Comma 9 23 12" xfId="22569"/>
    <cellStyle name="Comma 9 23 12 2" xfId="22570"/>
    <cellStyle name="Comma 9 23 12 2 2" xfId="22571"/>
    <cellStyle name="Comma 9 23 13" xfId="22572"/>
    <cellStyle name="Comma 9 23 13 2" xfId="22573"/>
    <cellStyle name="Comma 9 23 13 2 2" xfId="22574"/>
    <cellStyle name="Comma 9 23 14" xfId="22575"/>
    <cellStyle name="Comma 9 23 14 2" xfId="22576"/>
    <cellStyle name="Comma 9 23 14 2 2" xfId="22577"/>
    <cellStyle name="Comma 9 23 15" xfId="22578"/>
    <cellStyle name="Comma 9 23 15 2" xfId="22579"/>
    <cellStyle name="Comma 9 23 2" xfId="22580"/>
    <cellStyle name="Comma 9 23 2 2" xfId="22581"/>
    <cellStyle name="Comma 9 23 2 2 2" xfId="22582"/>
    <cellStyle name="Comma 9 23 3" xfId="22583"/>
    <cellStyle name="Comma 9 23 3 2" xfId="22584"/>
    <cellStyle name="Comma 9 23 3 2 2" xfId="22585"/>
    <cellStyle name="Comma 9 23 4" xfId="22586"/>
    <cellStyle name="Comma 9 23 4 2" xfId="22587"/>
    <cellStyle name="Comma 9 23 4 2 2" xfId="22588"/>
    <cellStyle name="Comma 9 23 5" xfId="22589"/>
    <cellStyle name="Comma 9 23 5 2" xfId="22590"/>
    <cellStyle name="Comma 9 23 5 2 2" xfId="22591"/>
    <cellStyle name="Comma 9 23 6" xfId="22592"/>
    <cellStyle name="Comma 9 23 6 2" xfId="22593"/>
    <cellStyle name="Comma 9 23 6 2 2" xfId="22594"/>
    <cellStyle name="Comma 9 23 7" xfId="22595"/>
    <cellStyle name="Comma 9 23 7 2" xfId="22596"/>
    <cellStyle name="Comma 9 23 7 2 2" xfId="22597"/>
    <cellStyle name="Comma 9 23 8" xfId="22598"/>
    <cellStyle name="Comma 9 23 8 2" xfId="22599"/>
    <cellStyle name="Comma 9 23 8 2 2" xfId="22600"/>
    <cellStyle name="Comma 9 23 9" xfId="22601"/>
    <cellStyle name="Comma 9 23 9 2" xfId="22602"/>
    <cellStyle name="Comma 9 23 9 2 2" xfId="22603"/>
    <cellStyle name="Comma 9 24" xfId="22604"/>
    <cellStyle name="Comma 9 24 2" xfId="22605"/>
    <cellStyle name="Comma 9 24 2 2" xfId="22606"/>
    <cellStyle name="Comma 9 25" xfId="22607"/>
    <cellStyle name="Comma 9 25 2" xfId="22608"/>
    <cellStyle name="Comma 9 25 2 2" xfId="22609"/>
    <cellStyle name="Comma 9 26" xfId="22610"/>
    <cellStyle name="Comma 9 26 2" xfId="22611"/>
    <cellStyle name="Comma 9 26 2 2" xfId="22612"/>
    <cellStyle name="Comma 9 27" xfId="22613"/>
    <cellStyle name="Comma 9 27 2" xfId="22614"/>
    <cellStyle name="Comma 9 27 2 2" xfId="22615"/>
    <cellStyle name="Comma 9 28" xfId="22616"/>
    <cellStyle name="Comma 9 28 2" xfId="22617"/>
    <cellStyle name="Comma 9 28 2 2" xfId="22618"/>
    <cellStyle name="Comma 9 29" xfId="22619"/>
    <cellStyle name="Comma 9 29 2" xfId="22620"/>
    <cellStyle name="Comma 9 29 2 2" xfId="22621"/>
    <cellStyle name="Comma 9 3" xfId="22622"/>
    <cellStyle name="Comma 9 3 10" xfId="22623"/>
    <cellStyle name="Comma 9 3 10 2" xfId="22624"/>
    <cellStyle name="Comma 9 3 10 2 2" xfId="22625"/>
    <cellStyle name="Comma 9 3 11" xfId="22626"/>
    <cellStyle name="Comma 9 3 11 2" xfId="22627"/>
    <cellStyle name="Comma 9 3 11 2 2" xfId="22628"/>
    <cellStyle name="Comma 9 3 12" xfId="22629"/>
    <cellStyle name="Comma 9 3 12 2" xfId="22630"/>
    <cellStyle name="Comma 9 3 12 2 2" xfId="22631"/>
    <cellStyle name="Comma 9 3 13" xfId="22632"/>
    <cellStyle name="Comma 9 3 13 2" xfId="22633"/>
    <cellStyle name="Comma 9 3 13 2 2" xfId="22634"/>
    <cellStyle name="Comma 9 3 14" xfId="22635"/>
    <cellStyle name="Comma 9 3 14 2" xfId="22636"/>
    <cellStyle name="Comma 9 3 14 2 2" xfId="22637"/>
    <cellStyle name="Comma 9 3 15" xfId="22638"/>
    <cellStyle name="Comma 9 3 15 2" xfId="22639"/>
    <cellStyle name="Comma 9 3 2" xfId="22640"/>
    <cellStyle name="Comma 9 3 2 2" xfId="22641"/>
    <cellStyle name="Comma 9 3 2 2 2" xfId="22642"/>
    <cellStyle name="Comma 9 3 3" xfId="22643"/>
    <cellStyle name="Comma 9 3 3 2" xfId="22644"/>
    <cellStyle name="Comma 9 3 3 2 2" xfId="22645"/>
    <cellStyle name="Comma 9 3 4" xfId="22646"/>
    <cellStyle name="Comma 9 3 4 2" xfId="22647"/>
    <cellStyle name="Comma 9 3 4 2 2" xfId="22648"/>
    <cellStyle name="Comma 9 3 5" xfId="22649"/>
    <cellStyle name="Comma 9 3 5 2" xfId="22650"/>
    <cellStyle name="Comma 9 3 5 2 2" xfId="22651"/>
    <cellStyle name="Comma 9 3 6" xfId="22652"/>
    <cellStyle name="Comma 9 3 6 2" xfId="22653"/>
    <cellStyle name="Comma 9 3 6 2 2" xfId="22654"/>
    <cellStyle name="Comma 9 3 7" xfId="22655"/>
    <cellStyle name="Comma 9 3 7 2" xfId="22656"/>
    <cellStyle name="Comma 9 3 7 2 2" xfId="22657"/>
    <cellStyle name="Comma 9 3 8" xfId="22658"/>
    <cellStyle name="Comma 9 3 8 2" xfId="22659"/>
    <cellStyle name="Comma 9 3 8 2 2" xfId="22660"/>
    <cellStyle name="Comma 9 3 9" xfId="22661"/>
    <cellStyle name="Comma 9 3 9 2" xfId="22662"/>
    <cellStyle name="Comma 9 3 9 2 2" xfId="22663"/>
    <cellStyle name="Comma 9 30" xfId="22664"/>
    <cellStyle name="Comma 9 30 2" xfId="22665"/>
    <cellStyle name="Comma 9 30 2 2" xfId="22666"/>
    <cellStyle name="Comma 9 31" xfId="22667"/>
    <cellStyle name="Comma 9 31 2" xfId="22668"/>
    <cellStyle name="Comma 9 31 2 2" xfId="22669"/>
    <cellStyle name="Comma 9 32" xfId="22670"/>
    <cellStyle name="Comma 9 32 2" xfId="22671"/>
    <cellStyle name="Comma 9 32 2 2" xfId="22672"/>
    <cellStyle name="Comma 9 33" xfId="22673"/>
    <cellStyle name="Comma 9 33 2" xfId="22674"/>
    <cellStyle name="Comma 9 33 2 2" xfId="22675"/>
    <cellStyle name="Comma 9 34" xfId="22676"/>
    <cellStyle name="Comma 9 34 2" xfId="22677"/>
    <cellStyle name="Comma 9 34 2 2" xfId="22678"/>
    <cellStyle name="Comma 9 35" xfId="22679"/>
    <cellStyle name="Comma 9 35 2" xfId="22680"/>
    <cellStyle name="Comma 9 35 2 2" xfId="22681"/>
    <cellStyle name="Comma 9 36" xfId="22682"/>
    <cellStyle name="Comma 9 36 2" xfId="22683"/>
    <cellStyle name="Comma 9 36 2 2" xfId="22684"/>
    <cellStyle name="Comma 9 37" xfId="22685"/>
    <cellStyle name="Comma 9 37 2" xfId="22686"/>
    <cellStyle name="Comma 9 38" xfId="22687"/>
    <cellStyle name="Comma 9 38 2" xfId="22688"/>
    <cellStyle name="Comma 9 39" xfId="22689"/>
    <cellStyle name="Comma 9 4" xfId="22690"/>
    <cellStyle name="Comma 9 4 10" xfId="22691"/>
    <cellStyle name="Comma 9 4 10 2" xfId="22692"/>
    <cellStyle name="Comma 9 4 10 2 2" xfId="22693"/>
    <cellStyle name="Comma 9 4 11" xfId="22694"/>
    <cellStyle name="Comma 9 4 11 2" xfId="22695"/>
    <cellStyle name="Comma 9 4 11 2 2" xfId="22696"/>
    <cellStyle name="Comma 9 4 12" xfId="22697"/>
    <cellStyle name="Comma 9 4 12 2" xfId="22698"/>
    <cellStyle name="Comma 9 4 12 2 2" xfId="22699"/>
    <cellStyle name="Comma 9 4 13" xfId="22700"/>
    <cellStyle name="Comma 9 4 13 2" xfId="22701"/>
    <cellStyle name="Comma 9 4 13 2 2" xfId="22702"/>
    <cellStyle name="Comma 9 4 14" xfId="22703"/>
    <cellStyle name="Comma 9 4 14 2" xfId="22704"/>
    <cellStyle name="Comma 9 4 14 2 2" xfId="22705"/>
    <cellStyle name="Comma 9 4 15" xfId="22706"/>
    <cellStyle name="Comma 9 4 15 2" xfId="22707"/>
    <cellStyle name="Comma 9 4 2" xfId="22708"/>
    <cellStyle name="Comma 9 4 2 2" xfId="22709"/>
    <cellStyle name="Comma 9 4 2 2 2" xfId="22710"/>
    <cellStyle name="Comma 9 4 3" xfId="22711"/>
    <cellStyle name="Comma 9 4 3 2" xfId="22712"/>
    <cellStyle name="Comma 9 4 3 2 2" xfId="22713"/>
    <cellStyle name="Comma 9 4 4" xfId="22714"/>
    <cellStyle name="Comma 9 4 4 2" xfId="22715"/>
    <cellStyle name="Comma 9 4 4 2 2" xfId="22716"/>
    <cellStyle name="Comma 9 4 5" xfId="22717"/>
    <cellStyle name="Comma 9 4 5 2" xfId="22718"/>
    <cellStyle name="Comma 9 4 5 2 2" xfId="22719"/>
    <cellStyle name="Comma 9 4 6" xfId="22720"/>
    <cellStyle name="Comma 9 4 6 2" xfId="22721"/>
    <cellStyle name="Comma 9 4 6 2 2" xfId="22722"/>
    <cellStyle name="Comma 9 4 7" xfId="22723"/>
    <cellStyle name="Comma 9 4 7 2" xfId="22724"/>
    <cellStyle name="Comma 9 4 7 2 2" xfId="22725"/>
    <cellStyle name="Comma 9 4 8" xfId="22726"/>
    <cellStyle name="Comma 9 4 8 2" xfId="22727"/>
    <cellStyle name="Comma 9 4 8 2 2" xfId="22728"/>
    <cellStyle name="Comma 9 4 9" xfId="22729"/>
    <cellStyle name="Comma 9 4 9 2" xfId="22730"/>
    <cellStyle name="Comma 9 4 9 2 2" xfId="22731"/>
    <cellStyle name="Comma 9 5" xfId="22732"/>
    <cellStyle name="Comma 9 5 10" xfId="22733"/>
    <cellStyle name="Comma 9 5 10 2" xfId="22734"/>
    <cellStyle name="Comma 9 5 10 2 2" xfId="22735"/>
    <cellStyle name="Comma 9 5 11" xfId="22736"/>
    <cellStyle name="Comma 9 5 11 2" xfId="22737"/>
    <cellStyle name="Comma 9 5 11 2 2" xfId="22738"/>
    <cellStyle name="Comma 9 5 12" xfId="22739"/>
    <cellStyle name="Comma 9 5 12 2" xfId="22740"/>
    <cellStyle name="Comma 9 5 12 2 2" xfId="22741"/>
    <cellStyle name="Comma 9 5 13" xfId="22742"/>
    <cellStyle name="Comma 9 5 13 2" xfId="22743"/>
    <cellStyle name="Comma 9 5 13 2 2" xfId="22744"/>
    <cellStyle name="Comma 9 5 14" xfId="22745"/>
    <cellStyle name="Comma 9 5 14 2" xfId="22746"/>
    <cellStyle name="Comma 9 5 14 2 2" xfId="22747"/>
    <cellStyle name="Comma 9 5 15" xfId="22748"/>
    <cellStyle name="Comma 9 5 15 2" xfId="22749"/>
    <cellStyle name="Comma 9 5 2" xfId="22750"/>
    <cellStyle name="Comma 9 5 2 2" xfId="22751"/>
    <cellStyle name="Comma 9 5 2 2 2" xfId="22752"/>
    <cellStyle name="Comma 9 5 3" xfId="22753"/>
    <cellStyle name="Comma 9 5 3 2" xfId="22754"/>
    <cellStyle name="Comma 9 5 3 2 2" xfId="22755"/>
    <cellStyle name="Comma 9 5 4" xfId="22756"/>
    <cellStyle name="Comma 9 5 4 2" xfId="22757"/>
    <cellStyle name="Comma 9 5 4 2 2" xfId="22758"/>
    <cellStyle name="Comma 9 5 5" xfId="22759"/>
    <cellStyle name="Comma 9 5 5 2" xfId="22760"/>
    <cellStyle name="Comma 9 5 5 2 2" xfId="22761"/>
    <cellStyle name="Comma 9 5 6" xfId="22762"/>
    <cellStyle name="Comma 9 5 6 2" xfId="22763"/>
    <cellStyle name="Comma 9 5 6 2 2" xfId="22764"/>
    <cellStyle name="Comma 9 5 7" xfId="22765"/>
    <cellStyle name="Comma 9 5 7 2" xfId="22766"/>
    <cellStyle name="Comma 9 5 7 2 2" xfId="22767"/>
    <cellStyle name="Comma 9 5 8" xfId="22768"/>
    <cellStyle name="Comma 9 5 8 2" xfId="22769"/>
    <cellStyle name="Comma 9 5 8 2 2" xfId="22770"/>
    <cellStyle name="Comma 9 5 9" xfId="22771"/>
    <cellStyle name="Comma 9 5 9 2" xfId="22772"/>
    <cellStyle name="Comma 9 5 9 2 2" xfId="22773"/>
    <cellStyle name="Comma 9 6" xfId="22774"/>
    <cellStyle name="Comma 9 6 10" xfId="22775"/>
    <cellStyle name="Comma 9 6 10 2" xfId="22776"/>
    <cellStyle name="Comma 9 6 10 2 2" xfId="22777"/>
    <cellStyle name="Comma 9 6 11" xfId="22778"/>
    <cellStyle name="Comma 9 6 11 2" xfId="22779"/>
    <cellStyle name="Comma 9 6 11 2 2" xfId="22780"/>
    <cellStyle name="Comma 9 6 12" xfId="22781"/>
    <cellStyle name="Comma 9 6 12 2" xfId="22782"/>
    <cellStyle name="Comma 9 6 12 2 2" xfId="22783"/>
    <cellStyle name="Comma 9 6 13" xfId="22784"/>
    <cellStyle name="Comma 9 6 13 2" xfId="22785"/>
    <cellStyle name="Comma 9 6 13 2 2" xfId="22786"/>
    <cellStyle name="Comma 9 6 14" xfId="22787"/>
    <cellStyle name="Comma 9 6 14 2" xfId="22788"/>
    <cellStyle name="Comma 9 6 14 2 2" xfId="22789"/>
    <cellStyle name="Comma 9 6 15" xfId="22790"/>
    <cellStyle name="Comma 9 6 15 2" xfId="22791"/>
    <cellStyle name="Comma 9 6 2" xfId="22792"/>
    <cellStyle name="Comma 9 6 2 2" xfId="22793"/>
    <cellStyle name="Comma 9 6 2 2 2" xfId="22794"/>
    <cellStyle name="Comma 9 6 3" xfId="22795"/>
    <cellStyle name="Comma 9 6 3 2" xfId="22796"/>
    <cellStyle name="Comma 9 6 3 2 2" xfId="22797"/>
    <cellStyle name="Comma 9 6 4" xfId="22798"/>
    <cellStyle name="Comma 9 6 4 2" xfId="22799"/>
    <cellStyle name="Comma 9 6 4 2 2" xfId="22800"/>
    <cellStyle name="Comma 9 6 5" xfId="22801"/>
    <cellStyle name="Comma 9 6 5 2" xfId="22802"/>
    <cellStyle name="Comma 9 6 5 2 2" xfId="22803"/>
    <cellStyle name="Comma 9 6 6" xfId="22804"/>
    <cellStyle name="Comma 9 6 6 2" xfId="22805"/>
    <cellStyle name="Comma 9 6 6 2 2" xfId="22806"/>
    <cellStyle name="Comma 9 6 7" xfId="22807"/>
    <cellStyle name="Comma 9 6 7 2" xfId="22808"/>
    <cellStyle name="Comma 9 6 7 2 2" xfId="22809"/>
    <cellStyle name="Comma 9 6 8" xfId="22810"/>
    <cellStyle name="Comma 9 6 8 2" xfId="22811"/>
    <cellStyle name="Comma 9 6 8 2 2" xfId="22812"/>
    <cellStyle name="Comma 9 6 9" xfId="22813"/>
    <cellStyle name="Comma 9 6 9 2" xfId="22814"/>
    <cellStyle name="Comma 9 6 9 2 2" xfId="22815"/>
    <cellStyle name="Comma 9 7" xfId="22816"/>
    <cellStyle name="Comma 9 7 10" xfId="22817"/>
    <cellStyle name="Comma 9 7 10 2" xfId="22818"/>
    <cellStyle name="Comma 9 7 10 2 2" xfId="22819"/>
    <cellStyle name="Comma 9 7 11" xfId="22820"/>
    <cellStyle name="Comma 9 7 11 2" xfId="22821"/>
    <cellStyle name="Comma 9 7 11 2 2" xfId="22822"/>
    <cellStyle name="Comma 9 7 12" xfId="22823"/>
    <cellStyle name="Comma 9 7 12 2" xfId="22824"/>
    <cellStyle name="Comma 9 7 12 2 2" xfId="22825"/>
    <cellStyle name="Comma 9 7 13" xfId="22826"/>
    <cellStyle name="Comma 9 7 13 2" xfId="22827"/>
    <cellStyle name="Comma 9 7 13 2 2" xfId="22828"/>
    <cellStyle name="Comma 9 7 14" xfId="22829"/>
    <cellStyle name="Comma 9 7 14 2" xfId="22830"/>
    <cellStyle name="Comma 9 7 14 2 2" xfId="22831"/>
    <cellStyle name="Comma 9 7 15" xfId="22832"/>
    <cellStyle name="Comma 9 7 15 2" xfId="22833"/>
    <cellStyle name="Comma 9 7 2" xfId="22834"/>
    <cellStyle name="Comma 9 7 2 2" xfId="22835"/>
    <cellStyle name="Comma 9 7 2 2 2" xfId="22836"/>
    <cellStyle name="Comma 9 7 3" xfId="22837"/>
    <cellStyle name="Comma 9 7 3 2" xfId="22838"/>
    <cellStyle name="Comma 9 7 3 2 2" xfId="22839"/>
    <cellStyle name="Comma 9 7 4" xfId="22840"/>
    <cellStyle name="Comma 9 7 4 2" xfId="22841"/>
    <cellStyle name="Comma 9 7 4 2 2" xfId="22842"/>
    <cellStyle name="Comma 9 7 5" xfId="22843"/>
    <cellStyle name="Comma 9 7 5 2" xfId="22844"/>
    <cellStyle name="Comma 9 7 5 2 2" xfId="22845"/>
    <cellStyle name="Comma 9 7 6" xfId="22846"/>
    <cellStyle name="Comma 9 7 6 2" xfId="22847"/>
    <cellStyle name="Comma 9 7 6 2 2" xfId="22848"/>
    <cellStyle name="Comma 9 7 7" xfId="22849"/>
    <cellStyle name="Comma 9 7 7 2" xfId="22850"/>
    <cellStyle name="Comma 9 7 7 2 2" xfId="22851"/>
    <cellStyle name="Comma 9 7 8" xfId="22852"/>
    <cellStyle name="Comma 9 7 8 2" xfId="22853"/>
    <cellStyle name="Comma 9 7 8 2 2" xfId="22854"/>
    <cellStyle name="Comma 9 7 9" xfId="22855"/>
    <cellStyle name="Comma 9 7 9 2" xfId="22856"/>
    <cellStyle name="Comma 9 7 9 2 2" xfId="22857"/>
    <cellStyle name="Comma 9 8" xfId="22858"/>
    <cellStyle name="Comma 9 8 10" xfId="22859"/>
    <cellStyle name="Comma 9 8 10 2" xfId="22860"/>
    <cellStyle name="Comma 9 8 10 2 2" xfId="22861"/>
    <cellStyle name="Comma 9 8 11" xfId="22862"/>
    <cellStyle name="Comma 9 8 11 2" xfId="22863"/>
    <cellStyle name="Comma 9 8 11 2 2" xfId="22864"/>
    <cellStyle name="Comma 9 8 12" xfId="22865"/>
    <cellStyle name="Comma 9 8 12 2" xfId="22866"/>
    <cellStyle name="Comma 9 8 12 2 2" xfId="22867"/>
    <cellStyle name="Comma 9 8 13" xfId="22868"/>
    <cellStyle name="Comma 9 8 13 2" xfId="22869"/>
    <cellStyle name="Comma 9 8 13 2 2" xfId="22870"/>
    <cellStyle name="Comma 9 8 14" xfId="22871"/>
    <cellStyle name="Comma 9 8 14 2" xfId="22872"/>
    <cellStyle name="Comma 9 8 14 2 2" xfId="22873"/>
    <cellStyle name="Comma 9 8 15" xfId="22874"/>
    <cellStyle name="Comma 9 8 15 2" xfId="22875"/>
    <cellStyle name="Comma 9 8 2" xfId="22876"/>
    <cellStyle name="Comma 9 8 2 2" xfId="22877"/>
    <cellStyle name="Comma 9 8 2 2 2" xfId="22878"/>
    <cellStyle name="Comma 9 8 3" xfId="22879"/>
    <cellStyle name="Comma 9 8 3 2" xfId="22880"/>
    <cellStyle name="Comma 9 8 3 2 2" xfId="22881"/>
    <cellStyle name="Comma 9 8 4" xfId="22882"/>
    <cellStyle name="Comma 9 8 4 2" xfId="22883"/>
    <cellStyle name="Comma 9 8 4 2 2" xfId="22884"/>
    <cellStyle name="Comma 9 8 5" xfId="22885"/>
    <cellStyle name="Comma 9 8 5 2" xfId="22886"/>
    <cellStyle name="Comma 9 8 5 2 2" xfId="22887"/>
    <cellStyle name="Comma 9 8 6" xfId="22888"/>
    <cellStyle name="Comma 9 8 6 2" xfId="22889"/>
    <cellStyle name="Comma 9 8 6 2 2" xfId="22890"/>
    <cellStyle name="Comma 9 8 7" xfId="22891"/>
    <cellStyle name="Comma 9 8 7 2" xfId="22892"/>
    <cellStyle name="Comma 9 8 7 2 2" xfId="22893"/>
    <cellStyle name="Comma 9 8 8" xfId="22894"/>
    <cellStyle name="Comma 9 8 8 2" xfId="22895"/>
    <cellStyle name="Comma 9 8 8 2 2" xfId="22896"/>
    <cellStyle name="Comma 9 8 9" xfId="22897"/>
    <cellStyle name="Comma 9 8 9 2" xfId="22898"/>
    <cellStyle name="Comma 9 8 9 2 2" xfId="22899"/>
    <cellStyle name="Comma 9 9" xfId="22900"/>
    <cellStyle name="Comma 9 9 10" xfId="22901"/>
    <cellStyle name="Comma 9 9 10 2" xfId="22902"/>
    <cellStyle name="Comma 9 9 10 2 2" xfId="22903"/>
    <cellStyle name="Comma 9 9 11" xfId="22904"/>
    <cellStyle name="Comma 9 9 11 2" xfId="22905"/>
    <cellStyle name="Comma 9 9 11 2 2" xfId="22906"/>
    <cellStyle name="Comma 9 9 12" xfId="22907"/>
    <cellStyle name="Comma 9 9 12 2" xfId="22908"/>
    <cellStyle name="Comma 9 9 12 2 2" xfId="22909"/>
    <cellStyle name="Comma 9 9 13" xfId="22910"/>
    <cellStyle name="Comma 9 9 13 2" xfId="22911"/>
    <cellStyle name="Comma 9 9 13 2 2" xfId="22912"/>
    <cellStyle name="Comma 9 9 14" xfId="22913"/>
    <cellStyle name="Comma 9 9 14 2" xfId="22914"/>
    <cellStyle name="Comma 9 9 14 2 2" xfId="22915"/>
    <cellStyle name="Comma 9 9 15" xfId="22916"/>
    <cellStyle name="Comma 9 9 15 2" xfId="22917"/>
    <cellStyle name="Comma 9 9 2" xfId="22918"/>
    <cellStyle name="Comma 9 9 2 2" xfId="22919"/>
    <cellStyle name="Comma 9 9 2 2 2" xfId="22920"/>
    <cellStyle name="Comma 9 9 3" xfId="22921"/>
    <cellStyle name="Comma 9 9 3 2" xfId="22922"/>
    <cellStyle name="Comma 9 9 3 2 2" xfId="22923"/>
    <cellStyle name="Comma 9 9 4" xfId="22924"/>
    <cellStyle name="Comma 9 9 4 2" xfId="22925"/>
    <cellStyle name="Comma 9 9 4 2 2" xfId="22926"/>
    <cellStyle name="Comma 9 9 5" xfId="22927"/>
    <cellStyle name="Comma 9 9 5 2" xfId="22928"/>
    <cellStyle name="Comma 9 9 5 2 2" xfId="22929"/>
    <cellStyle name="Comma 9 9 6" xfId="22930"/>
    <cellStyle name="Comma 9 9 6 2" xfId="22931"/>
    <cellStyle name="Comma 9 9 6 2 2" xfId="22932"/>
    <cellStyle name="Comma 9 9 7" xfId="22933"/>
    <cellStyle name="Comma 9 9 7 2" xfId="22934"/>
    <cellStyle name="Comma 9 9 7 2 2" xfId="22935"/>
    <cellStyle name="Comma 9 9 8" xfId="22936"/>
    <cellStyle name="Comma 9 9 8 2" xfId="22937"/>
    <cellStyle name="Comma 9 9 8 2 2" xfId="22938"/>
    <cellStyle name="Comma 9 9 9" xfId="22939"/>
    <cellStyle name="Comma 9 9 9 2" xfId="22940"/>
    <cellStyle name="Comma 9 9 9 2 2" xfId="22941"/>
    <cellStyle name="Comma0" xfId="22942"/>
    <cellStyle name="Comma0 10" xfId="22943"/>
    <cellStyle name="Comma0 11" xfId="22944"/>
    <cellStyle name="Comma0 2" xfId="22945"/>
    <cellStyle name="Comma0 2 2" xfId="22946"/>
    <cellStyle name="Comma0 2 2 2" xfId="22947"/>
    <cellStyle name="Comma0 2 3" xfId="22948"/>
    <cellStyle name="Comma0 2 4" xfId="22949"/>
    <cellStyle name="Comma0 2 5" xfId="22950"/>
    <cellStyle name="Comma0 2 6" xfId="22951"/>
    <cellStyle name="Comma0 2 7" xfId="22952"/>
    <cellStyle name="Comma0 3" xfId="22953"/>
    <cellStyle name="Comma0 3 2" xfId="22954"/>
    <cellStyle name="Comma0 3 3" xfId="22955"/>
    <cellStyle name="Comma0 3 4" xfId="22956"/>
    <cellStyle name="Comma0 3 5" xfId="22957"/>
    <cellStyle name="Comma0 3 6" xfId="22958"/>
    <cellStyle name="Comma0 3 7" xfId="22959"/>
    <cellStyle name="Comma0 4" xfId="22960"/>
    <cellStyle name="Comma0 4 2" xfId="22961"/>
    <cellStyle name="Comma0 4 3" xfId="22962"/>
    <cellStyle name="Comma0 4 4" xfId="22963"/>
    <cellStyle name="Comma0 4 5" xfId="22964"/>
    <cellStyle name="Comma0 4 6" xfId="22965"/>
    <cellStyle name="Comma0 4 7" xfId="22966"/>
    <cellStyle name="Comma0 5" xfId="22967"/>
    <cellStyle name="Comma0 5 2" xfId="22968"/>
    <cellStyle name="Comma0 5 3" xfId="22969"/>
    <cellStyle name="Comma0 5 4" xfId="22970"/>
    <cellStyle name="Comma0 5 5" xfId="22971"/>
    <cellStyle name="Comma0 5 6" xfId="22972"/>
    <cellStyle name="Comma0 5 7" xfId="22973"/>
    <cellStyle name="Comma0 6" xfId="22974"/>
    <cellStyle name="Comma0 7" xfId="22975"/>
    <cellStyle name="Comma0 8" xfId="22976"/>
    <cellStyle name="Comma0 9" xfId="22977"/>
    <cellStyle name="Comment" xfId="22978"/>
    <cellStyle name="Company" xfId="22979"/>
    <cellStyle name="CurRatio" xfId="22980"/>
    <cellStyle name="Curren - Style3" xfId="22981"/>
    <cellStyle name="Curren - Style3 2" xfId="22982"/>
    <cellStyle name="Curren - Style3 2 2" xfId="22983"/>
    <cellStyle name="Curren - Style4" xfId="22984"/>
    <cellStyle name="Curren - Style4 2" xfId="22985"/>
    <cellStyle name="Curren - Style4 2 2" xfId="22986"/>
    <cellStyle name="Currency (0.00)" xfId="22987"/>
    <cellStyle name="Currency (0.00) 2" xfId="22988"/>
    <cellStyle name="Currency (0.00) 2 2" xfId="22989"/>
    <cellStyle name="Currency (0.00) 2 2 2" xfId="22990"/>
    <cellStyle name="Currency (0.00) 2 3" xfId="22991"/>
    <cellStyle name="Currency (0.00) 2 4" xfId="22992"/>
    <cellStyle name="Currency (0.00) 2 5" xfId="22993"/>
    <cellStyle name="Currency (0.00) 2 6" xfId="22994"/>
    <cellStyle name="Currency (0.00) 3" xfId="22995"/>
    <cellStyle name="Currency (0.00) 4" xfId="22996"/>
    <cellStyle name="Currency (0.00) 5" xfId="22997"/>
    <cellStyle name="Currency (0.00) 6" xfId="22998"/>
    <cellStyle name="Currency (0.00) 7" xfId="22999"/>
    <cellStyle name="Currency [00]" xfId="23000"/>
    <cellStyle name="Currency [00] 10" xfId="23001"/>
    <cellStyle name="Currency [00] 2" xfId="23002"/>
    <cellStyle name="Currency [00] 2 2" xfId="23003"/>
    <cellStyle name="Currency [00] 2 2 2" xfId="23004"/>
    <cellStyle name="Currency [00] 2 3" xfId="23005"/>
    <cellStyle name="Currency [00] 2 4" xfId="23006"/>
    <cellStyle name="Currency [00] 2 5" xfId="23007"/>
    <cellStyle name="Currency [00] 2 6" xfId="23008"/>
    <cellStyle name="Currency [00] 2 7" xfId="23009"/>
    <cellStyle name="Currency [00] 3" xfId="23010"/>
    <cellStyle name="Currency [00] 3 2" xfId="23011"/>
    <cellStyle name="Currency [00] 3 3" xfId="23012"/>
    <cellStyle name="Currency [00] 3 4" xfId="23013"/>
    <cellStyle name="Currency [00] 3 5" xfId="23014"/>
    <cellStyle name="Currency [00] 3 6" xfId="23015"/>
    <cellStyle name="Currency [00] 3 7" xfId="23016"/>
    <cellStyle name="Currency [00] 4" xfId="23017"/>
    <cellStyle name="Currency [00] 4 2" xfId="23018"/>
    <cellStyle name="Currency [00] 4 3" xfId="23019"/>
    <cellStyle name="Currency [00] 4 4" xfId="23020"/>
    <cellStyle name="Currency [00] 4 5" xfId="23021"/>
    <cellStyle name="Currency [00] 4 6" xfId="23022"/>
    <cellStyle name="Currency [00] 4 7" xfId="23023"/>
    <cellStyle name="Currency [00] 5" xfId="23024"/>
    <cellStyle name="Currency [00] 5 2" xfId="23025"/>
    <cellStyle name="Currency [00] 5 3" xfId="23026"/>
    <cellStyle name="Currency [00] 5 4" xfId="23027"/>
    <cellStyle name="Currency [00] 5 5" xfId="23028"/>
    <cellStyle name="Currency [00] 5 6" xfId="23029"/>
    <cellStyle name="Currency [00] 5 7" xfId="23030"/>
    <cellStyle name="Currency [00] 6" xfId="23031"/>
    <cellStyle name="Currency [00] 7" xfId="23032"/>
    <cellStyle name="Currency [00] 8" xfId="23033"/>
    <cellStyle name="Currency [00] 9" xfId="23034"/>
    <cellStyle name="Currency 2" xfId="23035"/>
    <cellStyle name="Currency 2 2" xfId="23036"/>
    <cellStyle name="Currency 2 2 2" xfId="23037"/>
    <cellStyle name="Currency 2 2 2 2" xfId="23038"/>
    <cellStyle name="Currency 2 3" xfId="23039"/>
    <cellStyle name="Currency 2 3 2" xfId="23040"/>
    <cellStyle name="Currency0" xfId="23041"/>
    <cellStyle name="Currency0 10" xfId="23042"/>
    <cellStyle name="Currency0 11" xfId="23043"/>
    <cellStyle name="Currency0 2" xfId="23044"/>
    <cellStyle name="Currency0 2 2" xfId="23045"/>
    <cellStyle name="Currency0 2 2 2" xfId="23046"/>
    <cellStyle name="Currency0 2 3" xfId="23047"/>
    <cellStyle name="Currency0 2 4" xfId="23048"/>
    <cellStyle name="Currency0 2 5" xfId="23049"/>
    <cellStyle name="Currency0 2 6" xfId="23050"/>
    <cellStyle name="Currency0 2 7" xfId="23051"/>
    <cellStyle name="Currency0 3" xfId="23052"/>
    <cellStyle name="Currency0 3 2" xfId="23053"/>
    <cellStyle name="Currency0 3 3" xfId="23054"/>
    <cellStyle name="Currency0 3 4" xfId="23055"/>
    <cellStyle name="Currency0 3 5" xfId="23056"/>
    <cellStyle name="Currency0 3 6" xfId="23057"/>
    <cellStyle name="Currency0 3 7" xfId="23058"/>
    <cellStyle name="Currency0 4" xfId="23059"/>
    <cellStyle name="Currency0 4 2" xfId="23060"/>
    <cellStyle name="Currency0 4 3" xfId="23061"/>
    <cellStyle name="Currency0 4 4" xfId="23062"/>
    <cellStyle name="Currency0 4 5" xfId="23063"/>
    <cellStyle name="Currency0 4 6" xfId="23064"/>
    <cellStyle name="Currency0 4 7" xfId="23065"/>
    <cellStyle name="Currency0 5" xfId="23066"/>
    <cellStyle name="Currency0 5 2" xfId="23067"/>
    <cellStyle name="Currency0 5 3" xfId="23068"/>
    <cellStyle name="Currency0 5 4" xfId="23069"/>
    <cellStyle name="Currency0 5 5" xfId="23070"/>
    <cellStyle name="Currency0 5 6" xfId="23071"/>
    <cellStyle name="Currency0 5 7" xfId="23072"/>
    <cellStyle name="Currency0 6" xfId="23073"/>
    <cellStyle name="Currency0 7" xfId="23074"/>
    <cellStyle name="Currency0 8" xfId="23075"/>
    <cellStyle name="Currency0 9" xfId="23076"/>
    <cellStyle name="Custom - Style8" xfId="23077"/>
    <cellStyle name="Dash" xfId="23078"/>
    <cellStyle name="Data   - Style2" xfId="23079"/>
    <cellStyle name="Data   - Style2 2" xfId="23080"/>
    <cellStyle name="Data   - Style2 3" xfId="23081"/>
    <cellStyle name="Data   - Style2 4" xfId="23082"/>
    <cellStyle name="Data   - Style2 5" xfId="23083"/>
    <cellStyle name="Data   - Style2 6" xfId="23084"/>
    <cellStyle name="Date" xfId="23085"/>
    <cellStyle name="Date [mmm-d-yyyy]" xfId="23086"/>
    <cellStyle name="Date [mmm-yyyy]" xfId="23087"/>
    <cellStyle name="date 2" xfId="23088"/>
    <cellStyle name="Date Short" xfId="23089"/>
    <cellStyle name="Date Short 2" xfId="23090"/>
    <cellStyle name="Date Short 2 2" xfId="23091"/>
    <cellStyle name="Date Short 3" xfId="23092"/>
    <cellStyle name="Date Short 4" xfId="23093"/>
    <cellStyle name="Date Short_Accounts - 17 Feb" xfId="23094"/>
    <cellStyle name="Date2" xfId="23095"/>
    <cellStyle name="Enter Currency (0)" xfId="23096"/>
    <cellStyle name="Enter Currency (0) 2" xfId="23097"/>
    <cellStyle name="Enter Currency (0) 2 2" xfId="23098"/>
    <cellStyle name="Enter Currency (2)" xfId="23099"/>
    <cellStyle name="Enter Currency (2) 10" xfId="23100"/>
    <cellStyle name="Enter Currency (2) 2" xfId="23101"/>
    <cellStyle name="Enter Currency (2) 2 2" xfId="23102"/>
    <cellStyle name="Enter Currency (2) 2 2 2" xfId="23103"/>
    <cellStyle name="Enter Currency (2) 2 3" xfId="23104"/>
    <cellStyle name="Enter Currency (2) 2 4" xfId="23105"/>
    <cellStyle name="Enter Currency (2) 2 5" xfId="23106"/>
    <cellStyle name="Enter Currency (2) 2 6" xfId="23107"/>
    <cellStyle name="Enter Currency (2) 2 7" xfId="23108"/>
    <cellStyle name="Enter Currency (2) 3" xfId="23109"/>
    <cellStyle name="Enter Currency (2) 3 2" xfId="23110"/>
    <cellStyle name="Enter Currency (2) 3 3" xfId="23111"/>
    <cellStyle name="Enter Currency (2) 3 4" xfId="23112"/>
    <cellStyle name="Enter Currency (2) 3 5" xfId="23113"/>
    <cellStyle name="Enter Currency (2) 3 6" xfId="23114"/>
    <cellStyle name="Enter Currency (2) 3 7" xfId="23115"/>
    <cellStyle name="Enter Currency (2) 4" xfId="23116"/>
    <cellStyle name="Enter Currency (2) 4 2" xfId="23117"/>
    <cellStyle name="Enter Currency (2) 4 3" xfId="23118"/>
    <cellStyle name="Enter Currency (2) 4 4" xfId="23119"/>
    <cellStyle name="Enter Currency (2) 4 5" xfId="23120"/>
    <cellStyle name="Enter Currency (2) 4 6" xfId="23121"/>
    <cellStyle name="Enter Currency (2) 4 7" xfId="23122"/>
    <cellStyle name="Enter Currency (2) 5" xfId="23123"/>
    <cellStyle name="Enter Currency (2) 5 2" xfId="23124"/>
    <cellStyle name="Enter Currency (2) 5 3" xfId="23125"/>
    <cellStyle name="Enter Currency (2) 5 4" xfId="23126"/>
    <cellStyle name="Enter Currency (2) 5 5" xfId="23127"/>
    <cellStyle name="Enter Currency (2) 5 6" xfId="23128"/>
    <cellStyle name="Enter Currency (2) 5 7" xfId="23129"/>
    <cellStyle name="Enter Currency (2) 6" xfId="23130"/>
    <cellStyle name="Enter Currency (2) 7" xfId="23131"/>
    <cellStyle name="Enter Currency (2) 8" xfId="23132"/>
    <cellStyle name="Enter Currency (2) 9" xfId="23133"/>
    <cellStyle name="Enter Currency (2)_Copy of Analysis June 2009 audit 11 1111" xfId="23134"/>
    <cellStyle name="Enter Units (0)" xfId="23135"/>
    <cellStyle name="Enter Units (0) 2" xfId="23136"/>
    <cellStyle name="Enter Units (0) 2 2" xfId="23137"/>
    <cellStyle name="Enter Units (1)" xfId="23138"/>
    <cellStyle name="Enter Units (1) 10" xfId="23139"/>
    <cellStyle name="Enter Units (1) 2" xfId="23140"/>
    <cellStyle name="Enter Units (1) 2 2" xfId="23141"/>
    <cellStyle name="Enter Units (1) 2 2 2" xfId="23142"/>
    <cellStyle name="Enter Units (1) 2 3" xfId="23143"/>
    <cellStyle name="Enter Units (1) 2 4" xfId="23144"/>
    <cellStyle name="Enter Units (1) 2 5" xfId="23145"/>
    <cellStyle name="Enter Units (1) 2 6" xfId="23146"/>
    <cellStyle name="Enter Units (1) 2 7" xfId="23147"/>
    <cellStyle name="Enter Units (1) 3" xfId="23148"/>
    <cellStyle name="Enter Units (1) 3 2" xfId="23149"/>
    <cellStyle name="Enter Units (1) 3 3" xfId="23150"/>
    <cellStyle name="Enter Units (1) 3 4" xfId="23151"/>
    <cellStyle name="Enter Units (1) 3 5" xfId="23152"/>
    <cellStyle name="Enter Units (1) 3 6" xfId="23153"/>
    <cellStyle name="Enter Units (1) 3 7" xfId="23154"/>
    <cellStyle name="Enter Units (1) 4" xfId="23155"/>
    <cellStyle name="Enter Units (1) 4 2" xfId="23156"/>
    <cellStyle name="Enter Units (1) 4 3" xfId="23157"/>
    <cellStyle name="Enter Units (1) 4 4" xfId="23158"/>
    <cellStyle name="Enter Units (1) 4 5" xfId="23159"/>
    <cellStyle name="Enter Units (1) 4 6" xfId="23160"/>
    <cellStyle name="Enter Units (1) 4 7" xfId="23161"/>
    <cellStyle name="Enter Units (1) 5" xfId="23162"/>
    <cellStyle name="Enter Units (1) 5 2" xfId="23163"/>
    <cellStyle name="Enter Units (1) 5 3" xfId="23164"/>
    <cellStyle name="Enter Units (1) 5 4" xfId="23165"/>
    <cellStyle name="Enter Units (1) 5 5" xfId="23166"/>
    <cellStyle name="Enter Units (1) 5 6" xfId="23167"/>
    <cellStyle name="Enter Units (1) 5 7" xfId="23168"/>
    <cellStyle name="Enter Units (1) 6" xfId="23169"/>
    <cellStyle name="Enter Units (1) 7" xfId="23170"/>
    <cellStyle name="Enter Units (1) 8" xfId="23171"/>
    <cellStyle name="Enter Units (1) 9" xfId="23172"/>
    <cellStyle name="Enter Units (1)_Copy of Analysis June 2009 audit 11 1111" xfId="23173"/>
    <cellStyle name="Enter Units (2)" xfId="23174"/>
    <cellStyle name="Enter Units (2) 10" xfId="23175"/>
    <cellStyle name="Enter Units (2) 2" xfId="23176"/>
    <cellStyle name="Enter Units (2) 2 2" xfId="23177"/>
    <cellStyle name="Enter Units (2) 2 2 2" xfId="23178"/>
    <cellStyle name="Enter Units (2) 2 3" xfId="23179"/>
    <cellStyle name="Enter Units (2) 2 4" xfId="23180"/>
    <cellStyle name="Enter Units (2) 2 5" xfId="23181"/>
    <cellStyle name="Enter Units (2) 2 6" xfId="23182"/>
    <cellStyle name="Enter Units (2) 2 7" xfId="23183"/>
    <cellStyle name="Enter Units (2) 3" xfId="23184"/>
    <cellStyle name="Enter Units (2) 3 2" xfId="23185"/>
    <cellStyle name="Enter Units (2) 3 3" xfId="23186"/>
    <cellStyle name="Enter Units (2) 3 4" xfId="23187"/>
    <cellStyle name="Enter Units (2) 3 5" xfId="23188"/>
    <cellStyle name="Enter Units (2) 3 6" xfId="23189"/>
    <cellStyle name="Enter Units (2) 3 7" xfId="23190"/>
    <cellStyle name="Enter Units (2) 4" xfId="23191"/>
    <cellStyle name="Enter Units (2) 4 2" xfId="23192"/>
    <cellStyle name="Enter Units (2) 4 3" xfId="23193"/>
    <cellStyle name="Enter Units (2) 4 4" xfId="23194"/>
    <cellStyle name="Enter Units (2) 4 5" xfId="23195"/>
    <cellStyle name="Enter Units (2) 4 6" xfId="23196"/>
    <cellStyle name="Enter Units (2) 4 7" xfId="23197"/>
    <cellStyle name="Enter Units (2) 5" xfId="23198"/>
    <cellStyle name="Enter Units (2) 5 2" xfId="23199"/>
    <cellStyle name="Enter Units (2) 5 3" xfId="23200"/>
    <cellStyle name="Enter Units (2) 5 4" xfId="23201"/>
    <cellStyle name="Enter Units (2) 5 5" xfId="23202"/>
    <cellStyle name="Enter Units (2) 5 6" xfId="23203"/>
    <cellStyle name="Enter Units (2) 5 7" xfId="23204"/>
    <cellStyle name="Enter Units (2) 6" xfId="23205"/>
    <cellStyle name="Enter Units (2) 7" xfId="23206"/>
    <cellStyle name="Enter Units (2) 8" xfId="23207"/>
    <cellStyle name="Enter Units (2) 9" xfId="23208"/>
    <cellStyle name="Enter Units (2)_Copy of Analysis June 2009 audit 11 1111" xfId="23209"/>
    <cellStyle name="Entrée" xfId="23210"/>
    <cellStyle name="Euro" xfId="23211"/>
    <cellStyle name="Euro 10" xfId="23212"/>
    <cellStyle name="Euro 2" xfId="23213"/>
    <cellStyle name="Euro 2 2" xfId="23214"/>
    <cellStyle name="Euro 2 2 2" xfId="23215"/>
    <cellStyle name="Euro 2 3" xfId="23216"/>
    <cellStyle name="Euro 2 4" xfId="23217"/>
    <cellStyle name="Euro 2 5" xfId="23218"/>
    <cellStyle name="Euro 2 6" xfId="23219"/>
    <cellStyle name="Euro 2 7" xfId="23220"/>
    <cellStyle name="Euro 3" xfId="23221"/>
    <cellStyle name="Euro 3 2" xfId="23222"/>
    <cellStyle name="Euro 3 2 2" xfId="23223"/>
    <cellStyle name="Euro 3 3" xfId="23224"/>
    <cellStyle name="Euro 3 4" xfId="23225"/>
    <cellStyle name="Euro 3 5" xfId="23226"/>
    <cellStyle name="Euro 3 6" xfId="23227"/>
    <cellStyle name="Euro 3 7" xfId="23228"/>
    <cellStyle name="Euro 4" xfId="23229"/>
    <cellStyle name="Euro 4 2" xfId="23230"/>
    <cellStyle name="Euro 4 3" xfId="23231"/>
    <cellStyle name="Euro 4 4" xfId="23232"/>
    <cellStyle name="Euro 4 5" xfId="23233"/>
    <cellStyle name="Euro 4 6" xfId="23234"/>
    <cellStyle name="Euro 4 7" xfId="23235"/>
    <cellStyle name="Euro 5" xfId="23236"/>
    <cellStyle name="Euro 5 2" xfId="23237"/>
    <cellStyle name="Euro 5 3" xfId="23238"/>
    <cellStyle name="Euro 5 4" xfId="23239"/>
    <cellStyle name="Euro 5 5" xfId="23240"/>
    <cellStyle name="Euro 5 6" xfId="23241"/>
    <cellStyle name="Euro 5 7" xfId="23242"/>
    <cellStyle name="Euro 6" xfId="23243"/>
    <cellStyle name="Euro 7" xfId="23244"/>
    <cellStyle name="Euro 8" xfId="23245"/>
    <cellStyle name="Euro 9" xfId="23246"/>
    <cellStyle name="Explanatory Text 10" xfId="23247"/>
    <cellStyle name="Explanatory Text 10 2" xfId="23248"/>
    <cellStyle name="Explanatory Text 11" xfId="23249"/>
    <cellStyle name="Explanatory Text 2" xfId="23250"/>
    <cellStyle name="Explanatory Text 2 2" xfId="23251"/>
    <cellStyle name="Explanatory Text 2 2 2" xfId="23252"/>
    <cellStyle name="Explanatory Text 2 2 2 2" xfId="23253"/>
    <cellStyle name="Explanatory Text 2 3" xfId="23254"/>
    <cellStyle name="Explanatory Text 2 3 2" xfId="23255"/>
    <cellStyle name="Explanatory Text 2 3 2 2" xfId="23256"/>
    <cellStyle name="Explanatory Text 2 4" xfId="23257"/>
    <cellStyle name="Explanatory Text 2 5" xfId="23258"/>
    <cellStyle name="Explanatory Text 2 6" xfId="23259"/>
    <cellStyle name="Explanatory Text 2 7" xfId="23260"/>
    <cellStyle name="Explanatory Text 2 8" xfId="23261"/>
    <cellStyle name="Explanatory Text 2 9" xfId="23262"/>
    <cellStyle name="Explanatory Text 3" xfId="23263"/>
    <cellStyle name="Explanatory Text 3 2" xfId="23264"/>
    <cellStyle name="Explanatory Text 3 2 2" xfId="23265"/>
    <cellStyle name="Explanatory Text 3 2 2 2" xfId="23266"/>
    <cellStyle name="Explanatory Text 3 3" xfId="23267"/>
    <cellStyle name="Explanatory Text 3 3 2" xfId="23268"/>
    <cellStyle name="Explanatory Text 3 3 2 2" xfId="23269"/>
    <cellStyle name="Explanatory Text 3 4" xfId="23270"/>
    <cellStyle name="Explanatory Text 3 5" xfId="23271"/>
    <cellStyle name="Explanatory Text 3 6" xfId="23272"/>
    <cellStyle name="Explanatory Text 3 7" xfId="23273"/>
    <cellStyle name="Explanatory Text 3 8" xfId="23274"/>
    <cellStyle name="Explanatory Text 3 9" xfId="23275"/>
    <cellStyle name="Explanatory Text 4" xfId="23276"/>
    <cellStyle name="Explanatory Text 4 2" xfId="23277"/>
    <cellStyle name="Explanatory Text 4 2 2" xfId="23278"/>
    <cellStyle name="Explanatory Text 4 2 2 2" xfId="23279"/>
    <cellStyle name="Explanatory Text 4 3" xfId="23280"/>
    <cellStyle name="Explanatory Text 4 3 2" xfId="23281"/>
    <cellStyle name="Explanatory Text 4 3 2 2" xfId="23282"/>
    <cellStyle name="Explanatory Text 4 4" xfId="23283"/>
    <cellStyle name="Explanatory Text 4 5" xfId="23284"/>
    <cellStyle name="Explanatory Text 4 6" xfId="23285"/>
    <cellStyle name="Explanatory Text 4 7" xfId="23286"/>
    <cellStyle name="Explanatory Text 4 8" xfId="23287"/>
    <cellStyle name="Explanatory Text 4 9" xfId="23288"/>
    <cellStyle name="Explanatory Text 5" xfId="23289"/>
    <cellStyle name="Explanatory Text 5 2" xfId="23290"/>
    <cellStyle name="Explanatory Text 5 2 2" xfId="23291"/>
    <cellStyle name="Explanatory Text 5 2 2 2" xfId="23292"/>
    <cellStyle name="Explanatory Text 5 3" xfId="23293"/>
    <cellStyle name="Explanatory Text 5 3 2" xfId="23294"/>
    <cellStyle name="Explanatory Text 5 3 2 2" xfId="23295"/>
    <cellStyle name="Explanatory Text 5 4" xfId="23296"/>
    <cellStyle name="Explanatory Text 5 5" xfId="23297"/>
    <cellStyle name="Explanatory Text 5 6" xfId="23298"/>
    <cellStyle name="Explanatory Text 5 7" xfId="23299"/>
    <cellStyle name="Explanatory Text 5 8" xfId="23300"/>
    <cellStyle name="Explanatory Text 5 9" xfId="23301"/>
    <cellStyle name="Explanatory Text 6" xfId="23302"/>
    <cellStyle name="Explanatory Text 6 2" xfId="23303"/>
    <cellStyle name="Explanatory Text 6 2 2" xfId="23304"/>
    <cellStyle name="Explanatory Text 7" xfId="23305"/>
    <cellStyle name="Explanatory Text 7 2" xfId="23306"/>
    <cellStyle name="Explanatory Text 7 2 2" xfId="23307"/>
    <cellStyle name="Explanatory Text 7 2 2 2" xfId="23308"/>
    <cellStyle name="Explanatory Text 7 3" xfId="23309"/>
    <cellStyle name="Explanatory Text 7 3 2" xfId="23310"/>
    <cellStyle name="Explanatory Text 7 3 2 2" xfId="23311"/>
    <cellStyle name="Explanatory Text 8" xfId="23312"/>
    <cellStyle name="Explanatory Text 8 2" xfId="23313"/>
    <cellStyle name="Explanatory Text 8 2 2" xfId="23314"/>
    <cellStyle name="Explanatory Text 8 3" xfId="23315"/>
    <cellStyle name="Explanatory Text 8 4" xfId="23316"/>
    <cellStyle name="Explanatory Text 8 5" xfId="23317"/>
    <cellStyle name="Explanatory Text 9" xfId="23318"/>
    <cellStyle name="Explanatory Text 9 2" xfId="23319"/>
    <cellStyle name="Explanatory Text 9 2 2" xfId="23320"/>
    <cellStyle name="Explanatory Text 9 3" xfId="23321"/>
    <cellStyle name="Explanatory Text 9 4" xfId="23322"/>
    <cellStyle name="Explanatory Text 9 5" xfId="23323"/>
    <cellStyle name="Fixed" xfId="23324"/>
    <cellStyle name="Good 10" xfId="23325"/>
    <cellStyle name="Good 10 2" xfId="23326"/>
    <cellStyle name="Good 11" xfId="23327"/>
    <cellStyle name="Good 2" xfId="23328"/>
    <cellStyle name="Good 2 2" xfId="23329"/>
    <cellStyle name="Good 2 2 2" xfId="23330"/>
    <cellStyle name="Good 2 2 2 2" xfId="23331"/>
    <cellStyle name="Good 2 2 3" xfId="23332"/>
    <cellStyle name="Good 2 2 4" xfId="23333"/>
    <cellStyle name="Good 2 2 5" xfId="23334"/>
    <cellStyle name="Good 2 2 5 2" xfId="23335"/>
    <cellStyle name="Good 2 2 6" xfId="23336"/>
    <cellStyle name="Good 2 3" xfId="23337"/>
    <cellStyle name="Good 2 3 2" xfId="23338"/>
    <cellStyle name="Good 2 3 2 2" xfId="23339"/>
    <cellStyle name="Good 2 4" xfId="23340"/>
    <cellStyle name="Good 2 5" xfId="23341"/>
    <cellStyle name="Good 2 6" xfId="23342"/>
    <cellStyle name="Good 2 7" xfId="23343"/>
    <cellStyle name="Good 2 8" xfId="23344"/>
    <cellStyle name="Good 2 9" xfId="23345"/>
    <cellStyle name="Good 3" xfId="23346"/>
    <cellStyle name="Good 3 2" xfId="23347"/>
    <cellStyle name="Good 3 2 2" xfId="23348"/>
    <cellStyle name="Good 3 2 2 2" xfId="23349"/>
    <cellStyle name="Good 3 2 3" xfId="23350"/>
    <cellStyle name="Good 3 2 4" xfId="23351"/>
    <cellStyle name="Good 3 2 5" xfId="23352"/>
    <cellStyle name="Good 3 2 5 2" xfId="23353"/>
    <cellStyle name="Good 3 2 6" xfId="23354"/>
    <cellStyle name="Good 3 3" xfId="23355"/>
    <cellStyle name="Good 3 3 2" xfId="23356"/>
    <cellStyle name="Good 3 3 2 2" xfId="23357"/>
    <cellStyle name="Good 3 4" xfId="23358"/>
    <cellStyle name="Good 3 5" xfId="23359"/>
    <cellStyle name="Good 3 6" xfId="23360"/>
    <cellStyle name="Good 3 7" xfId="23361"/>
    <cellStyle name="Good 3 8" xfId="23362"/>
    <cellStyle name="Good 3 9" xfId="23363"/>
    <cellStyle name="Good 4" xfId="23364"/>
    <cellStyle name="Good 4 2" xfId="23365"/>
    <cellStyle name="Good 4 2 2" xfId="23366"/>
    <cellStyle name="Good 4 2 2 2" xfId="23367"/>
    <cellStyle name="Good 4 2 3" xfId="23368"/>
    <cellStyle name="Good 4 2 4" xfId="23369"/>
    <cellStyle name="Good 4 2 5" xfId="23370"/>
    <cellStyle name="Good 4 2 5 2" xfId="23371"/>
    <cellStyle name="Good 4 2 6" xfId="23372"/>
    <cellStyle name="Good 4 3" xfId="23373"/>
    <cellStyle name="Good 4 3 2" xfId="23374"/>
    <cellStyle name="Good 4 3 2 2" xfId="23375"/>
    <cellStyle name="Good 4 4" xfId="23376"/>
    <cellStyle name="Good 4 5" xfId="23377"/>
    <cellStyle name="Good 4 6" xfId="23378"/>
    <cellStyle name="Good 4 7" xfId="23379"/>
    <cellStyle name="Good 4 8" xfId="23380"/>
    <cellStyle name="Good 4 9" xfId="23381"/>
    <cellStyle name="Good 5" xfId="23382"/>
    <cellStyle name="Good 5 2" xfId="23383"/>
    <cellStyle name="Good 5 2 2" xfId="23384"/>
    <cellStyle name="Good 5 2 2 2" xfId="23385"/>
    <cellStyle name="Good 5 2 3" xfId="23386"/>
    <cellStyle name="Good 5 2 4" xfId="23387"/>
    <cellStyle name="Good 5 2 5" xfId="23388"/>
    <cellStyle name="Good 5 2 5 2" xfId="23389"/>
    <cellStyle name="Good 5 2 6" xfId="23390"/>
    <cellStyle name="Good 5 3" xfId="23391"/>
    <cellStyle name="Good 5 3 2" xfId="23392"/>
    <cellStyle name="Good 5 3 2 2" xfId="23393"/>
    <cellStyle name="Good 5 4" xfId="23394"/>
    <cellStyle name="Good 5 5" xfId="23395"/>
    <cellStyle name="Good 5 6" xfId="23396"/>
    <cellStyle name="Good 5 7" xfId="23397"/>
    <cellStyle name="Good 5 8" xfId="23398"/>
    <cellStyle name="Good 5 9" xfId="23399"/>
    <cellStyle name="Good 6" xfId="23400"/>
    <cellStyle name="Good 6 2" xfId="23401"/>
    <cellStyle name="Good 6 2 2" xfId="23402"/>
    <cellStyle name="Good 7" xfId="23403"/>
    <cellStyle name="Good 7 2" xfId="23404"/>
    <cellStyle name="Good 7 2 2" xfId="23405"/>
    <cellStyle name="Good 7 2 2 2" xfId="23406"/>
    <cellStyle name="Good 7 2 3" xfId="23407"/>
    <cellStyle name="Good 7 2 4" xfId="23408"/>
    <cellStyle name="Good 7 2 5" xfId="23409"/>
    <cellStyle name="Good 7 2 5 2" xfId="23410"/>
    <cellStyle name="Good 7 2 6" xfId="23411"/>
    <cellStyle name="Good 7 3" xfId="23412"/>
    <cellStyle name="Good 7 3 2" xfId="23413"/>
    <cellStyle name="Good 7 3 2 2" xfId="23414"/>
    <cellStyle name="Good 8" xfId="23415"/>
    <cellStyle name="Good 8 2" xfId="23416"/>
    <cellStyle name="Good 8 2 2" xfId="23417"/>
    <cellStyle name="Good 8 2 2 2" xfId="23418"/>
    <cellStyle name="Good 8 3" xfId="23419"/>
    <cellStyle name="Good 8 4" xfId="23420"/>
    <cellStyle name="Good 8 5" xfId="23421"/>
    <cellStyle name="Good 9" xfId="23422"/>
    <cellStyle name="Good 9 2" xfId="23423"/>
    <cellStyle name="Good 9 2 2" xfId="23424"/>
    <cellStyle name="Good 9 2 2 2" xfId="23425"/>
    <cellStyle name="Good 9 3" xfId="23426"/>
    <cellStyle name="Good 9 4" xfId="23427"/>
    <cellStyle name="Good 9 5" xfId="23428"/>
    <cellStyle name="Grey" xfId="23429"/>
    <cellStyle name="Grey 2" xfId="23430"/>
    <cellStyle name="Grey 2 2" xfId="23431"/>
    <cellStyle name="Header1" xfId="23432"/>
    <cellStyle name="Header1 2" xfId="23433"/>
    <cellStyle name="Header1 2 2" xfId="23434"/>
    <cellStyle name="Header2" xfId="23435"/>
    <cellStyle name="Header2 2" xfId="23436"/>
    <cellStyle name="Header2 2 2" xfId="23437"/>
    <cellStyle name="Header2 3" xfId="23438"/>
    <cellStyle name="Header2 4" xfId="23439"/>
    <cellStyle name="Header2 5" xfId="23440"/>
    <cellStyle name="Header2 6" xfId="23441"/>
    <cellStyle name="Heading 1 10" xfId="23442"/>
    <cellStyle name="Heading 1 10 2" xfId="23443"/>
    <cellStyle name="Heading 1 11" xfId="23444"/>
    <cellStyle name="Heading 1 12" xfId="23445"/>
    <cellStyle name="Heading 1 2" xfId="23446"/>
    <cellStyle name="Heading 1 2 2" xfId="23447"/>
    <cellStyle name="Heading 1 2 2 2" xfId="23448"/>
    <cellStyle name="Heading 1 2 2 2 2" xfId="23449"/>
    <cellStyle name="Heading 1 2 3" xfId="23450"/>
    <cellStyle name="Heading 1 2 3 2" xfId="23451"/>
    <cellStyle name="Heading 1 2 4" xfId="23452"/>
    <cellStyle name="Heading 1 2 5" xfId="23453"/>
    <cellStyle name="Heading 1 2 6" xfId="23454"/>
    <cellStyle name="Heading 1 2 7" xfId="23455"/>
    <cellStyle name="Heading 1 2 8" xfId="23456"/>
    <cellStyle name="Heading 1 2 9" xfId="23457"/>
    <cellStyle name="Heading 1 2_Copy of Analysis June 2009 audit 11 1111" xfId="23458"/>
    <cellStyle name="Heading 1 3" xfId="23459"/>
    <cellStyle name="Heading 1 3 2" xfId="23460"/>
    <cellStyle name="Heading 1 3 2 2" xfId="23461"/>
    <cellStyle name="Heading 1 3 2 2 2" xfId="23462"/>
    <cellStyle name="Heading 1 3 3" xfId="23463"/>
    <cellStyle name="Heading 1 3 3 2" xfId="23464"/>
    <cellStyle name="Heading 1 3 4" xfId="23465"/>
    <cellStyle name="Heading 1 3 5" xfId="23466"/>
    <cellStyle name="Heading 1 3 6" xfId="23467"/>
    <cellStyle name="Heading 1 3 7" xfId="23468"/>
    <cellStyle name="Heading 1 3 8" xfId="23469"/>
    <cellStyle name="Heading 1 3 9" xfId="23470"/>
    <cellStyle name="Heading 1 3_Copy of Analysis June 2009 audit 11 1111" xfId="23471"/>
    <cellStyle name="Heading 1 4" xfId="23472"/>
    <cellStyle name="Heading 1 4 2" xfId="23473"/>
    <cellStyle name="Heading 1 4 2 2" xfId="23474"/>
    <cellStyle name="Heading 1 4 2 2 2" xfId="23475"/>
    <cellStyle name="Heading 1 4 3" xfId="23476"/>
    <cellStyle name="Heading 1 4 3 2" xfId="23477"/>
    <cellStyle name="Heading 1 4 4" xfId="23478"/>
    <cellStyle name="Heading 1 4 5" xfId="23479"/>
    <cellStyle name="Heading 1 4 6" xfId="23480"/>
    <cellStyle name="Heading 1 4 7" xfId="23481"/>
    <cellStyle name="Heading 1 4 8" xfId="23482"/>
    <cellStyle name="Heading 1 4 9" xfId="23483"/>
    <cellStyle name="Heading 1 4_Copy of Analysis June 2009 audit 11 1111" xfId="23484"/>
    <cellStyle name="Heading 1 5" xfId="23485"/>
    <cellStyle name="Heading 1 5 2" xfId="23486"/>
    <cellStyle name="Heading 1 5 2 2" xfId="23487"/>
    <cellStyle name="Heading 1 5 2 2 2" xfId="23488"/>
    <cellStyle name="Heading 1 5 3" xfId="23489"/>
    <cellStyle name="Heading 1 5 3 2" xfId="23490"/>
    <cellStyle name="Heading 1 5 4" xfId="23491"/>
    <cellStyle name="Heading 1 5 5" xfId="23492"/>
    <cellStyle name="Heading 1 5 6" xfId="23493"/>
    <cellStyle name="Heading 1 5 7" xfId="23494"/>
    <cellStyle name="Heading 1 5 8" xfId="23495"/>
    <cellStyle name="Heading 1 5 9" xfId="23496"/>
    <cellStyle name="Heading 1 5_Copy of Analysis June 2009 audit 11 1111" xfId="23497"/>
    <cellStyle name="Heading 1 6" xfId="23498"/>
    <cellStyle name="Heading 1 6 2" xfId="23499"/>
    <cellStyle name="Heading 1 6 2 2" xfId="23500"/>
    <cellStyle name="Heading 1 7" xfId="23501"/>
    <cellStyle name="Heading 1 7 2" xfId="23502"/>
    <cellStyle name="Heading 1 7 2 2" xfId="23503"/>
    <cellStyle name="Heading 1 7 2 2 2" xfId="23504"/>
    <cellStyle name="Heading 1 7 3" xfId="23505"/>
    <cellStyle name="Heading 1 7 3 2" xfId="23506"/>
    <cellStyle name="Heading 1 7_Copy of Analysis June 2009 audit 11 1111" xfId="23507"/>
    <cellStyle name="Heading 1 8" xfId="23508"/>
    <cellStyle name="Heading 1 8 2" xfId="23509"/>
    <cellStyle name="Heading 1 8 2 2" xfId="23510"/>
    <cellStyle name="Heading 1 8 3" xfId="23511"/>
    <cellStyle name="Heading 1 8 4" xfId="23512"/>
    <cellStyle name="Heading 1 8 5" xfId="23513"/>
    <cellStyle name="Heading 1 9" xfId="23514"/>
    <cellStyle name="Heading 1 9 2" xfId="23515"/>
    <cellStyle name="Heading 1 9 2 2" xfId="23516"/>
    <cellStyle name="Heading 1 9 3" xfId="23517"/>
    <cellStyle name="Heading 1 9 4" xfId="23518"/>
    <cellStyle name="Heading 1 9 5" xfId="23519"/>
    <cellStyle name="Heading 2 10" xfId="23520"/>
    <cellStyle name="Heading 2 10 2" xfId="23521"/>
    <cellStyle name="Heading 2 11" xfId="23522"/>
    <cellStyle name="Heading 2 12" xfId="23523"/>
    <cellStyle name="Heading 2 2" xfId="23524"/>
    <cellStyle name="Heading 2 2 2" xfId="23525"/>
    <cellStyle name="Heading 2 2 2 2" xfId="23526"/>
    <cellStyle name="Heading 2 2 2 2 2" xfId="23527"/>
    <cellStyle name="Heading 2 2 2 2 2 2" xfId="23528"/>
    <cellStyle name="Heading 2 2 3" xfId="23529"/>
    <cellStyle name="Heading 2 2 3 2" xfId="23530"/>
    <cellStyle name="Heading 2 2 3 2 2" xfId="23531"/>
    <cellStyle name="Heading 2 2 4" xfId="23532"/>
    <cellStyle name="Heading 2 2 5" xfId="23533"/>
    <cellStyle name="Heading 2 2 6" xfId="23534"/>
    <cellStyle name="Heading 2 2 7" xfId="23535"/>
    <cellStyle name="Heading 2 2 8" xfId="23536"/>
    <cellStyle name="Heading 2 2 9" xfId="23537"/>
    <cellStyle name="Heading 2 2_Copy of Analysis June 2009 audit 11 1111" xfId="23538"/>
    <cellStyle name="Heading 2 3" xfId="23539"/>
    <cellStyle name="Heading 2 3 2" xfId="23540"/>
    <cellStyle name="Heading 2 3 2 2" xfId="23541"/>
    <cellStyle name="Heading 2 3 2 2 2" xfId="23542"/>
    <cellStyle name="Heading 2 3 2 2 2 2" xfId="23543"/>
    <cellStyle name="Heading 2 3 3" xfId="23544"/>
    <cellStyle name="Heading 2 3 3 2" xfId="23545"/>
    <cellStyle name="Heading 2 3 3 2 2" xfId="23546"/>
    <cellStyle name="Heading 2 3 4" xfId="23547"/>
    <cellStyle name="Heading 2 3 5" xfId="23548"/>
    <cellStyle name="Heading 2 3 6" xfId="23549"/>
    <cellStyle name="Heading 2 3 7" xfId="23550"/>
    <cellStyle name="Heading 2 3 8" xfId="23551"/>
    <cellStyle name="Heading 2 3 9" xfId="23552"/>
    <cellStyle name="Heading 2 3_Copy of Analysis June 2009 audit 11 1111" xfId="23553"/>
    <cellStyle name="Heading 2 4" xfId="23554"/>
    <cellStyle name="Heading 2 4 2" xfId="23555"/>
    <cellStyle name="Heading 2 4 2 2" xfId="23556"/>
    <cellStyle name="Heading 2 4 2 2 2" xfId="23557"/>
    <cellStyle name="Heading 2 4 2 2 2 2" xfId="23558"/>
    <cellStyle name="Heading 2 4 3" xfId="23559"/>
    <cellStyle name="Heading 2 4 3 2" xfId="23560"/>
    <cellStyle name="Heading 2 4 3 2 2" xfId="23561"/>
    <cellStyle name="Heading 2 4 4" xfId="23562"/>
    <cellStyle name="Heading 2 4 5" xfId="23563"/>
    <cellStyle name="Heading 2 4 6" xfId="23564"/>
    <cellStyle name="Heading 2 4 7" xfId="23565"/>
    <cellStyle name="Heading 2 4 8" xfId="23566"/>
    <cellStyle name="Heading 2 4 9" xfId="23567"/>
    <cellStyle name="Heading 2 4_Copy of Analysis June 2009 audit 11 1111" xfId="23568"/>
    <cellStyle name="Heading 2 5" xfId="23569"/>
    <cellStyle name="Heading 2 5 2" xfId="23570"/>
    <cellStyle name="Heading 2 5 2 2" xfId="23571"/>
    <cellStyle name="Heading 2 5 2 2 2" xfId="23572"/>
    <cellStyle name="Heading 2 5 2 2 2 2" xfId="23573"/>
    <cellStyle name="Heading 2 5 3" xfId="23574"/>
    <cellStyle name="Heading 2 5 3 2" xfId="23575"/>
    <cellStyle name="Heading 2 5 3 2 2" xfId="23576"/>
    <cellStyle name="Heading 2 5 4" xfId="23577"/>
    <cellStyle name="Heading 2 5 5" xfId="23578"/>
    <cellStyle name="Heading 2 5 6" xfId="23579"/>
    <cellStyle name="Heading 2 5 7" xfId="23580"/>
    <cellStyle name="Heading 2 5 8" xfId="23581"/>
    <cellStyle name="Heading 2 5 9" xfId="23582"/>
    <cellStyle name="Heading 2 5_Copy of Analysis June 2009 audit 11 1111" xfId="23583"/>
    <cellStyle name="Heading 2 6" xfId="23584"/>
    <cellStyle name="Heading 2 6 2" xfId="23585"/>
    <cellStyle name="Heading 2 6 2 2" xfId="23586"/>
    <cellStyle name="Heading 2 7" xfId="23587"/>
    <cellStyle name="Heading 2 7 2" xfId="23588"/>
    <cellStyle name="Heading 2 7 2 2" xfId="23589"/>
    <cellStyle name="Heading 2 7 2 2 2" xfId="23590"/>
    <cellStyle name="Heading 2 7 2 2 2 2" xfId="23591"/>
    <cellStyle name="Heading 2 7 3" xfId="23592"/>
    <cellStyle name="Heading 2 7 3 2" xfId="23593"/>
    <cellStyle name="Heading 2 7 3 2 2" xfId="23594"/>
    <cellStyle name="Heading 2 7_Copy of Analysis June 2009 audit 11 1111" xfId="23595"/>
    <cellStyle name="Heading 2 8" xfId="23596"/>
    <cellStyle name="Heading 2 8 2" xfId="23597"/>
    <cellStyle name="Heading 2 8 2 2" xfId="23598"/>
    <cellStyle name="Heading 2 8 3" xfId="23599"/>
    <cellStyle name="Heading 2 8 4" xfId="23600"/>
    <cellStyle name="Heading 2 8 5" xfId="23601"/>
    <cellStyle name="Heading 2 9" xfId="23602"/>
    <cellStyle name="Heading 2 9 2" xfId="23603"/>
    <cellStyle name="Heading 2 9 2 2" xfId="23604"/>
    <cellStyle name="Heading 2 9 3" xfId="23605"/>
    <cellStyle name="Heading 2 9 4" xfId="23606"/>
    <cellStyle name="Heading 2 9 5" xfId="23607"/>
    <cellStyle name="Heading 3 10" xfId="23608"/>
    <cellStyle name="Heading 3 10 2" xfId="23609"/>
    <cellStyle name="Heading 3 11" xfId="23610"/>
    <cellStyle name="Heading 3 2" xfId="23611"/>
    <cellStyle name="Heading 3 2 2" xfId="23612"/>
    <cellStyle name="Heading 3 2 2 2" xfId="23613"/>
    <cellStyle name="Heading 3 2 2 2 2" xfId="23614"/>
    <cellStyle name="Heading 3 2 2 2 2 2" xfId="23615"/>
    <cellStyle name="Heading 3 2 3" xfId="23616"/>
    <cellStyle name="Heading 3 2 3 2" xfId="23617"/>
    <cellStyle name="Heading 3 2 3 2 2" xfId="23618"/>
    <cellStyle name="Heading 3 2 4" xfId="23619"/>
    <cellStyle name="Heading 3 2 4 2" xfId="23620"/>
    <cellStyle name="Heading 3 2 5" xfId="23621"/>
    <cellStyle name="Heading 3 2 5 2" xfId="23622"/>
    <cellStyle name="Heading 3 2 6" xfId="23623"/>
    <cellStyle name="Heading 3 2 6 2" xfId="23624"/>
    <cellStyle name="Heading 3 2 7" xfId="23625"/>
    <cellStyle name="Heading 3 2 7 2" xfId="23626"/>
    <cellStyle name="Heading 3 2 8" xfId="23627"/>
    <cellStyle name="Heading 3 2 8 2" xfId="23628"/>
    <cellStyle name="Heading 3 2 9" xfId="23629"/>
    <cellStyle name="Heading 3 2 9 2" xfId="23630"/>
    <cellStyle name="Heading 3 2_Copy of Analysis June 2009 audit 11 1111" xfId="23631"/>
    <cellStyle name="Heading 3 3" xfId="23632"/>
    <cellStyle name="Heading 3 3 2" xfId="23633"/>
    <cellStyle name="Heading 3 3 2 2" xfId="23634"/>
    <cellStyle name="Heading 3 3 2 2 2" xfId="23635"/>
    <cellStyle name="Heading 3 3 2 2 2 2" xfId="23636"/>
    <cellStyle name="Heading 3 3 3" xfId="23637"/>
    <cellStyle name="Heading 3 3 3 2" xfId="23638"/>
    <cellStyle name="Heading 3 3 3 2 2" xfId="23639"/>
    <cellStyle name="Heading 3 3 4" xfId="23640"/>
    <cellStyle name="Heading 3 3 4 2" xfId="23641"/>
    <cellStyle name="Heading 3 3 5" xfId="23642"/>
    <cellStyle name="Heading 3 3 5 2" xfId="23643"/>
    <cellStyle name="Heading 3 3 6" xfId="23644"/>
    <cellStyle name="Heading 3 3 6 2" xfId="23645"/>
    <cellStyle name="Heading 3 3 7" xfId="23646"/>
    <cellStyle name="Heading 3 3 7 2" xfId="23647"/>
    <cellStyle name="Heading 3 3 8" xfId="23648"/>
    <cellStyle name="Heading 3 3 8 2" xfId="23649"/>
    <cellStyle name="Heading 3 3 9" xfId="23650"/>
    <cellStyle name="Heading 3 3 9 2" xfId="23651"/>
    <cellStyle name="Heading 3 3_Copy of Analysis June 2009 audit 11 1111" xfId="23652"/>
    <cellStyle name="Heading 3 4" xfId="23653"/>
    <cellStyle name="Heading 3 4 2" xfId="23654"/>
    <cellStyle name="Heading 3 4 2 2" xfId="23655"/>
    <cellStyle name="Heading 3 4 2 2 2" xfId="23656"/>
    <cellStyle name="Heading 3 4 2 2 2 2" xfId="23657"/>
    <cellStyle name="Heading 3 4 3" xfId="23658"/>
    <cellStyle name="Heading 3 4 3 2" xfId="23659"/>
    <cellStyle name="Heading 3 4 3 2 2" xfId="23660"/>
    <cellStyle name="Heading 3 4 4" xfId="23661"/>
    <cellStyle name="Heading 3 4 4 2" xfId="23662"/>
    <cellStyle name="Heading 3 4 5" xfId="23663"/>
    <cellStyle name="Heading 3 4 5 2" xfId="23664"/>
    <cellStyle name="Heading 3 4 6" xfId="23665"/>
    <cellStyle name="Heading 3 4 6 2" xfId="23666"/>
    <cellStyle name="Heading 3 4 7" xfId="23667"/>
    <cellStyle name="Heading 3 4 7 2" xfId="23668"/>
    <cellStyle name="Heading 3 4 8" xfId="23669"/>
    <cellStyle name="Heading 3 4 8 2" xfId="23670"/>
    <cellStyle name="Heading 3 4 9" xfId="23671"/>
    <cellStyle name="Heading 3 4 9 2" xfId="23672"/>
    <cellStyle name="Heading 3 4_Copy of Analysis June 2009 audit 11 1111" xfId="23673"/>
    <cellStyle name="Heading 3 5" xfId="23674"/>
    <cellStyle name="Heading 3 5 2" xfId="23675"/>
    <cellStyle name="Heading 3 5 2 2" xfId="23676"/>
    <cellStyle name="Heading 3 5 2 2 2" xfId="23677"/>
    <cellStyle name="Heading 3 5 2 2 2 2" xfId="23678"/>
    <cellStyle name="Heading 3 5 3" xfId="23679"/>
    <cellStyle name="Heading 3 5 3 2" xfId="23680"/>
    <cellStyle name="Heading 3 5 3 2 2" xfId="23681"/>
    <cellStyle name="Heading 3 5 4" xfId="23682"/>
    <cellStyle name="Heading 3 5 4 2" xfId="23683"/>
    <cellStyle name="Heading 3 5 5" xfId="23684"/>
    <cellStyle name="Heading 3 5 5 2" xfId="23685"/>
    <cellStyle name="Heading 3 5 6" xfId="23686"/>
    <cellStyle name="Heading 3 5 6 2" xfId="23687"/>
    <cellStyle name="Heading 3 5 7" xfId="23688"/>
    <cellStyle name="Heading 3 5 7 2" xfId="23689"/>
    <cellStyle name="Heading 3 5 8" xfId="23690"/>
    <cellStyle name="Heading 3 5 8 2" xfId="23691"/>
    <cellStyle name="Heading 3 5 9" xfId="23692"/>
    <cellStyle name="Heading 3 5 9 2" xfId="23693"/>
    <cellStyle name="Heading 3 5_Copy of Analysis June 2009 audit 11 1111" xfId="23694"/>
    <cellStyle name="Heading 3 6" xfId="23695"/>
    <cellStyle name="Heading 3 6 2" xfId="23696"/>
    <cellStyle name="Heading 3 6 2 2" xfId="23697"/>
    <cellStyle name="Heading 3 7" xfId="23698"/>
    <cellStyle name="Heading 3 7 2" xfId="23699"/>
    <cellStyle name="Heading 3 7 2 2" xfId="23700"/>
    <cellStyle name="Heading 3 7 2 2 2" xfId="23701"/>
    <cellStyle name="Heading 3 7 3" xfId="23702"/>
    <cellStyle name="Heading 3 7 3 2" xfId="23703"/>
    <cellStyle name="Heading 3 7_Copy of Analysis June 2009 audit 11 1111" xfId="23704"/>
    <cellStyle name="Heading 3 8" xfId="23705"/>
    <cellStyle name="Heading 3 8 2" xfId="23706"/>
    <cellStyle name="Heading 3 8 2 2" xfId="23707"/>
    <cellStyle name="Heading 3 8 3" xfId="23708"/>
    <cellStyle name="Heading 3 8 4" xfId="23709"/>
    <cellStyle name="Heading 3 8 5" xfId="23710"/>
    <cellStyle name="Heading 3 9" xfId="23711"/>
    <cellStyle name="Heading 3 9 2" xfId="23712"/>
    <cellStyle name="Heading 3 9 2 2" xfId="23713"/>
    <cellStyle name="Heading 3 9 3" xfId="23714"/>
    <cellStyle name="Heading 3 9 4" xfId="23715"/>
    <cellStyle name="Heading 3 9 5" xfId="23716"/>
    <cellStyle name="Heading 4 10" xfId="23717"/>
    <cellStyle name="Heading 4 10 2" xfId="23718"/>
    <cellStyle name="Heading 4 11" xfId="23719"/>
    <cellStyle name="Heading 4 2" xfId="23720"/>
    <cellStyle name="Heading 4 2 2" xfId="23721"/>
    <cellStyle name="Heading 4 2 2 2" xfId="23722"/>
    <cellStyle name="Heading 4 2 2 2 2" xfId="23723"/>
    <cellStyle name="Heading 4 2 3" xfId="23724"/>
    <cellStyle name="Heading 4 2 3 2" xfId="23725"/>
    <cellStyle name="Heading 4 2 4" xfId="23726"/>
    <cellStyle name="Heading 4 2 5" xfId="23727"/>
    <cellStyle name="Heading 4 2 6" xfId="23728"/>
    <cellStyle name="Heading 4 2 7" xfId="23729"/>
    <cellStyle name="Heading 4 2 8" xfId="23730"/>
    <cellStyle name="Heading 4 2 9" xfId="23731"/>
    <cellStyle name="Heading 4 3" xfId="23732"/>
    <cellStyle name="Heading 4 3 2" xfId="23733"/>
    <cellStyle name="Heading 4 3 2 2" xfId="23734"/>
    <cellStyle name="Heading 4 3 2 2 2" xfId="23735"/>
    <cellStyle name="Heading 4 3 3" xfId="23736"/>
    <cellStyle name="Heading 4 3 3 2" xfId="23737"/>
    <cellStyle name="Heading 4 3 4" xfId="23738"/>
    <cellStyle name="Heading 4 3 5" xfId="23739"/>
    <cellStyle name="Heading 4 3 6" xfId="23740"/>
    <cellStyle name="Heading 4 3 7" xfId="23741"/>
    <cellStyle name="Heading 4 3 8" xfId="23742"/>
    <cellStyle name="Heading 4 3 9" xfId="23743"/>
    <cellStyle name="Heading 4 4" xfId="23744"/>
    <cellStyle name="Heading 4 4 2" xfId="23745"/>
    <cellStyle name="Heading 4 4 2 2" xfId="23746"/>
    <cellStyle name="Heading 4 4 2 2 2" xfId="23747"/>
    <cellStyle name="Heading 4 4 3" xfId="23748"/>
    <cellStyle name="Heading 4 4 3 2" xfId="23749"/>
    <cellStyle name="Heading 4 4 4" xfId="23750"/>
    <cellStyle name="Heading 4 4 5" xfId="23751"/>
    <cellStyle name="Heading 4 4 6" xfId="23752"/>
    <cellStyle name="Heading 4 4 7" xfId="23753"/>
    <cellStyle name="Heading 4 4 8" xfId="23754"/>
    <cellStyle name="Heading 4 4 9" xfId="23755"/>
    <cellStyle name="Heading 4 5" xfId="23756"/>
    <cellStyle name="Heading 4 5 2" xfId="23757"/>
    <cellStyle name="Heading 4 5 2 2" xfId="23758"/>
    <cellStyle name="Heading 4 5 2 2 2" xfId="23759"/>
    <cellStyle name="Heading 4 5 3" xfId="23760"/>
    <cellStyle name="Heading 4 5 3 2" xfId="23761"/>
    <cellStyle name="Heading 4 5 4" xfId="23762"/>
    <cellStyle name="Heading 4 5 5" xfId="23763"/>
    <cellStyle name="Heading 4 5 6" xfId="23764"/>
    <cellStyle name="Heading 4 5 7" xfId="23765"/>
    <cellStyle name="Heading 4 5 8" xfId="23766"/>
    <cellStyle name="Heading 4 5 9" xfId="23767"/>
    <cellStyle name="Heading 4 6" xfId="23768"/>
    <cellStyle name="Heading 4 6 2" xfId="23769"/>
    <cellStyle name="Heading 4 6 2 2" xfId="23770"/>
    <cellStyle name="Heading 4 7" xfId="23771"/>
    <cellStyle name="Heading 4 7 2" xfId="23772"/>
    <cellStyle name="Heading 4 7 2 2" xfId="23773"/>
    <cellStyle name="Heading 4 7 2 2 2" xfId="23774"/>
    <cellStyle name="Heading 4 7 3" xfId="23775"/>
    <cellStyle name="Heading 4 7 3 2" xfId="23776"/>
    <cellStyle name="Heading 4 8" xfId="23777"/>
    <cellStyle name="Heading 4 8 2" xfId="23778"/>
    <cellStyle name="Heading 4 8 2 2" xfId="23779"/>
    <cellStyle name="Heading 4 8 3" xfId="23780"/>
    <cellStyle name="Heading 4 8 4" xfId="23781"/>
    <cellStyle name="Heading 4 8 5" xfId="23782"/>
    <cellStyle name="Heading 4 9" xfId="23783"/>
    <cellStyle name="Heading 4 9 2" xfId="23784"/>
    <cellStyle name="Heading 4 9 2 2" xfId="23785"/>
    <cellStyle name="Heading 4 9 3" xfId="23786"/>
    <cellStyle name="Heading 4 9 4" xfId="23787"/>
    <cellStyle name="Heading 4 9 5" xfId="23788"/>
    <cellStyle name="Hyperlink 2" xfId="23789"/>
    <cellStyle name="Hyperlink 2 2" xfId="23790"/>
    <cellStyle name="Hyperlink 2 2 2" xfId="23791"/>
    <cellStyle name="Hyperlink 5" xfId="23792"/>
    <cellStyle name="Input [yellow]" xfId="23793"/>
    <cellStyle name="Input [yellow] 2" xfId="23794"/>
    <cellStyle name="Input [yellow] 2 2" xfId="23795"/>
    <cellStyle name="Input [yellow] 2 2 2" xfId="23796"/>
    <cellStyle name="Input [yellow] 2 3" xfId="23797"/>
    <cellStyle name="Input [yellow] 2 4" xfId="23798"/>
    <cellStyle name="Input [yellow] 2 5" xfId="23799"/>
    <cellStyle name="Input [yellow] 2 6" xfId="23800"/>
    <cellStyle name="Input [yellow] 3" xfId="23801"/>
    <cellStyle name="Input [yellow] 4" xfId="23802"/>
    <cellStyle name="Input [yellow] 5" xfId="23803"/>
    <cellStyle name="Input [yellow] 6" xfId="23804"/>
    <cellStyle name="Input [yellow] 7" xfId="23805"/>
    <cellStyle name="Input 10" xfId="23806"/>
    <cellStyle name="Input 10 2" xfId="23807"/>
    <cellStyle name="Input 11" xfId="23808"/>
    <cellStyle name="Input 2" xfId="23809"/>
    <cellStyle name="Input 2 2" xfId="23810"/>
    <cellStyle name="Input 2 2 2" xfId="23811"/>
    <cellStyle name="Input 2 2 2 2" xfId="23812"/>
    <cellStyle name="Input 2 2 3" xfId="23813"/>
    <cellStyle name="Input 2 2 3 2" xfId="23814"/>
    <cellStyle name="Input 2 2 4" xfId="23815"/>
    <cellStyle name="Input 2 2 4 2" xfId="23816"/>
    <cellStyle name="Input 2 2 5" xfId="23817"/>
    <cellStyle name="Input 2 2 5 2" xfId="23818"/>
    <cellStyle name="Input 2 2 5 2 2" xfId="23819"/>
    <cellStyle name="Input 2 2 6" xfId="23820"/>
    <cellStyle name="Input 2 2 6 2" xfId="23821"/>
    <cellStyle name="Input 2 2 7" xfId="23822"/>
    <cellStyle name="Input 2 3" xfId="23823"/>
    <cellStyle name="Input 2 3 2" xfId="23824"/>
    <cellStyle name="Input 2 3 2 2" xfId="23825"/>
    <cellStyle name="Input 2 3 3" xfId="23826"/>
    <cellStyle name="Input 2 3 4" xfId="23827"/>
    <cellStyle name="Input 2 3 5" xfId="23828"/>
    <cellStyle name="Input 2 3 6" xfId="23829"/>
    <cellStyle name="Input 2 3 7" xfId="23830"/>
    <cellStyle name="Input 2 4" xfId="23831"/>
    <cellStyle name="Input 2 4 2" xfId="23832"/>
    <cellStyle name="Input 2 4 3" xfId="23833"/>
    <cellStyle name="Input 2 4 4" xfId="23834"/>
    <cellStyle name="Input 2 4 5" xfId="23835"/>
    <cellStyle name="Input 2 4 6" xfId="23836"/>
    <cellStyle name="Input 2 5" xfId="23837"/>
    <cellStyle name="Input 2 5 2" xfId="23838"/>
    <cellStyle name="Input 2 5 3" xfId="23839"/>
    <cellStyle name="Input 2 5 4" xfId="23840"/>
    <cellStyle name="Input 2 5 5" xfId="23841"/>
    <cellStyle name="Input 2 5 6" xfId="23842"/>
    <cellStyle name="Input 2 6" xfId="23843"/>
    <cellStyle name="Input 2 6 2" xfId="23844"/>
    <cellStyle name="Input 2 6 3" xfId="23845"/>
    <cellStyle name="Input 2 6 4" xfId="23846"/>
    <cellStyle name="Input 2 6 5" xfId="23847"/>
    <cellStyle name="Input 2 6 6" xfId="23848"/>
    <cellStyle name="Input 2 7" xfId="23849"/>
    <cellStyle name="Input 2 7 2" xfId="23850"/>
    <cellStyle name="Input 2 7 3" xfId="23851"/>
    <cellStyle name="Input 2 7 4" xfId="23852"/>
    <cellStyle name="Input 2 7 5" xfId="23853"/>
    <cellStyle name="Input 2 7 6" xfId="23854"/>
    <cellStyle name="Input 2 8" xfId="23855"/>
    <cellStyle name="Input 2 8 2" xfId="23856"/>
    <cellStyle name="Input 2 8 3" xfId="23857"/>
    <cellStyle name="Input 2 8 4" xfId="23858"/>
    <cellStyle name="Input 2 8 5" xfId="23859"/>
    <cellStyle name="Input 2 8 6" xfId="23860"/>
    <cellStyle name="Input 2 9" xfId="23861"/>
    <cellStyle name="Input 2 9 2" xfId="23862"/>
    <cellStyle name="Input 2 9 3" xfId="23863"/>
    <cellStyle name="Input 2 9 4" xfId="23864"/>
    <cellStyle name="Input 2 9 5" xfId="23865"/>
    <cellStyle name="Input 2 9 6" xfId="23866"/>
    <cellStyle name="Input 2_Copy of Analysis June 2009 audit 11 1111" xfId="23867"/>
    <cellStyle name="Input 3" xfId="23868"/>
    <cellStyle name="Input 3 2" xfId="23869"/>
    <cellStyle name="Input 3 2 2" xfId="23870"/>
    <cellStyle name="Input 3 2 2 2" xfId="23871"/>
    <cellStyle name="Input 3 2 3" xfId="23872"/>
    <cellStyle name="Input 3 2 3 2" xfId="23873"/>
    <cellStyle name="Input 3 2 4" xfId="23874"/>
    <cellStyle name="Input 3 2 4 2" xfId="23875"/>
    <cellStyle name="Input 3 2 5" xfId="23876"/>
    <cellStyle name="Input 3 2 5 2" xfId="23877"/>
    <cellStyle name="Input 3 2 5 2 2" xfId="23878"/>
    <cellStyle name="Input 3 2 6" xfId="23879"/>
    <cellStyle name="Input 3 2 6 2" xfId="23880"/>
    <cellStyle name="Input 3 2 7" xfId="23881"/>
    <cellStyle name="Input 3 3" xfId="23882"/>
    <cellStyle name="Input 3 3 2" xfId="23883"/>
    <cellStyle name="Input 3 3 2 2" xfId="23884"/>
    <cellStyle name="Input 3 3 3" xfId="23885"/>
    <cellStyle name="Input 3 3 4" xfId="23886"/>
    <cellStyle name="Input 3 3 5" xfId="23887"/>
    <cellStyle name="Input 3 3 6" xfId="23888"/>
    <cellStyle name="Input 3 3 7" xfId="23889"/>
    <cellStyle name="Input 3 4" xfId="23890"/>
    <cellStyle name="Input 3 4 2" xfId="23891"/>
    <cellStyle name="Input 3 4 3" xfId="23892"/>
    <cellStyle name="Input 3 4 4" xfId="23893"/>
    <cellStyle name="Input 3 4 5" xfId="23894"/>
    <cellStyle name="Input 3 4 6" xfId="23895"/>
    <cellStyle name="Input 3 5" xfId="23896"/>
    <cellStyle name="Input 3 5 2" xfId="23897"/>
    <cellStyle name="Input 3 5 3" xfId="23898"/>
    <cellStyle name="Input 3 5 4" xfId="23899"/>
    <cellStyle name="Input 3 5 5" xfId="23900"/>
    <cellStyle name="Input 3 5 6" xfId="23901"/>
    <cellStyle name="Input 3 6" xfId="23902"/>
    <cellStyle name="Input 3 6 2" xfId="23903"/>
    <cellStyle name="Input 3 6 3" xfId="23904"/>
    <cellStyle name="Input 3 6 4" xfId="23905"/>
    <cellStyle name="Input 3 6 5" xfId="23906"/>
    <cellStyle name="Input 3 6 6" xfId="23907"/>
    <cellStyle name="Input 3 7" xfId="23908"/>
    <cellStyle name="Input 3 7 2" xfId="23909"/>
    <cellStyle name="Input 3 7 3" xfId="23910"/>
    <cellStyle name="Input 3 7 4" xfId="23911"/>
    <cellStyle name="Input 3 7 5" xfId="23912"/>
    <cellStyle name="Input 3 7 6" xfId="23913"/>
    <cellStyle name="Input 3 8" xfId="23914"/>
    <cellStyle name="Input 3 8 2" xfId="23915"/>
    <cellStyle name="Input 3 8 3" xfId="23916"/>
    <cellStyle name="Input 3 8 4" xfId="23917"/>
    <cellStyle name="Input 3 8 5" xfId="23918"/>
    <cellStyle name="Input 3 8 6" xfId="23919"/>
    <cellStyle name="Input 3 9" xfId="23920"/>
    <cellStyle name="Input 3 9 2" xfId="23921"/>
    <cellStyle name="Input 3 9 3" xfId="23922"/>
    <cellStyle name="Input 3 9 4" xfId="23923"/>
    <cellStyle name="Input 3 9 5" xfId="23924"/>
    <cellStyle name="Input 3 9 6" xfId="23925"/>
    <cellStyle name="Input 3_Copy of Analysis June 2009 audit 11 1111" xfId="23926"/>
    <cellStyle name="Input 4" xfId="23927"/>
    <cellStyle name="Input 4 2" xfId="23928"/>
    <cellStyle name="Input 4 2 2" xfId="23929"/>
    <cellStyle name="Input 4 2 2 2" xfId="23930"/>
    <cellStyle name="Input 4 2 3" xfId="23931"/>
    <cellStyle name="Input 4 2 3 2" xfId="23932"/>
    <cellStyle name="Input 4 2 4" xfId="23933"/>
    <cellStyle name="Input 4 2 4 2" xfId="23934"/>
    <cellStyle name="Input 4 2 5" xfId="23935"/>
    <cellStyle name="Input 4 2 5 2" xfId="23936"/>
    <cellStyle name="Input 4 2 5 2 2" xfId="23937"/>
    <cellStyle name="Input 4 2 6" xfId="23938"/>
    <cellStyle name="Input 4 2 6 2" xfId="23939"/>
    <cellStyle name="Input 4 2 7" xfId="23940"/>
    <cellStyle name="Input 4 3" xfId="23941"/>
    <cellStyle name="Input 4 3 2" xfId="23942"/>
    <cellStyle name="Input 4 3 2 2" xfId="23943"/>
    <cellStyle name="Input 4 3 3" xfId="23944"/>
    <cellStyle name="Input 4 3 4" xfId="23945"/>
    <cellStyle name="Input 4 3 5" xfId="23946"/>
    <cellStyle name="Input 4 3 6" xfId="23947"/>
    <cellStyle name="Input 4 3 7" xfId="23948"/>
    <cellStyle name="Input 4 4" xfId="23949"/>
    <cellStyle name="Input 4 4 2" xfId="23950"/>
    <cellStyle name="Input 4 4 3" xfId="23951"/>
    <cellStyle name="Input 4 4 4" xfId="23952"/>
    <cellStyle name="Input 4 4 5" xfId="23953"/>
    <cellStyle name="Input 4 4 6" xfId="23954"/>
    <cellStyle name="Input 4 5" xfId="23955"/>
    <cellStyle name="Input 4 5 2" xfId="23956"/>
    <cellStyle name="Input 4 5 3" xfId="23957"/>
    <cellStyle name="Input 4 5 4" xfId="23958"/>
    <cellStyle name="Input 4 5 5" xfId="23959"/>
    <cellStyle name="Input 4 5 6" xfId="23960"/>
    <cellStyle name="Input 4 6" xfId="23961"/>
    <cellStyle name="Input 4 6 2" xfId="23962"/>
    <cellStyle name="Input 4 6 3" xfId="23963"/>
    <cellStyle name="Input 4 6 4" xfId="23964"/>
    <cellStyle name="Input 4 6 5" xfId="23965"/>
    <cellStyle name="Input 4 6 6" xfId="23966"/>
    <cellStyle name="Input 4 7" xfId="23967"/>
    <cellStyle name="Input 4 7 2" xfId="23968"/>
    <cellStyle name="Input 4 7 3" xfId="23969"/>
    <cellStyle name="Input 4 7 4" xfId="23970"/>
    <cellStyle name="Input 4 7 5" xfId="23971"/>
    <cellStyle name="Input 4 7 6" xfId="23972"/>
    <cellStyle name="Input 4 8" xfId="23973"/>
    <cellStyle name="Input 4 8 2" xfId="23974"/>
    <cellStyle name="Input 4 8 3" xfId="23975"/>
    <cellStyle name="Input 4 8 4" xfId="23976"/>
    <cellStyle name="Input 4 8 5" xfId="23977"/>
    <cellStyle name="Input 4 8 6" xfId="23978"/>
    <cellStyle name="Input 4 9" xfId="23979"/>
    <cellStyle name="Input 4 9 2" xfId="23980"/>
    <cellStyle name="Input 4 9 3" xfId="23981"/>
    <cellStyle name="Input 4 9 4" xfId="23982"/>
    <cellStyle name="Input 4 9 5" xfId="23983"/>
    <cellStyle name="Input 4 9 6" xfId="23984"/>
    <cellStyle name="Input 4_Copy of Analysis June 2009 audit 11 1111" xfId="23985"/>
    <cellStyle name="Input 5" xfId="23986"/>
    <cellStyle name="Input 5 2" xfId="23987"/>
    <cellStyle name="Input 5 2 2" xfId="23988"/>
    <cellStyle name="Input 5 2 2 2" xfId="23989"/>
    <cellStyle name="Input 5 2 3" xfId="23990"/>
    <cellStyle name="Input 5 2 3 2" xfId="23991"/>
    <cellStyle name="Input 5 2 4" xfId="23992"/>
    <cellStyle name="Input 5 2 4 2" xfId="23993"/>
    <cellStyle name="Input 5 2 5" xfId="23994"/>
    <cellStyle name="Input 5 2 5 2" xfId="23995"/>
    <cellStyle name="Input 5 2 5 2 2" xfId="23996"/>
    <cellStyle name="Input 5 2 6" xfId="23997"/>
    <cellStyle name="Input 5 2 6 2" xfId="23998"/>
    <cellStyle name="Input 5 2 7" xfId="23999"/>
    <cellStyle name="Input 5 3" xfId="24000"/>
    <cellStyle name="Input 5 3 2" xfId="24001"/>
    <cellStyle name="Input 5 3 2 2" xfId="24002"/>
    <cellStyle name="Input 5 3 3" xfId="24003"/>
    <cellStyle name="Input 5 3 4" xfId="24004"/>
    <cellStyle name="Input 5 3 5" xfId="24005"/>
    <cellStyle name="Input 5 3 6" xfId="24006"/>
    <cellStyle name="Input 5 3 7" xfId="24007"/>
    <cellStyle name="Input 5 4" xfId="24008"/>
    <cellStyle name="Input 5 4 2" xfId="24009"/>
    <cellStyle name="Input 5 4 3" xfId="24010"/>
    <cellStyle name="Input 5 4 4" xfId="24011"/>
    <cellStyle name="Input 5 4 5" xfId="24012"/>
    <cellStyle name="Input 5 4 6" xfId="24013"/>
    <cellStyle name="Input 5 5" xfId="24014"/>
    <cellStyle name="Input 5 5 2" xfId="24015"/>
    <cellStyle name="Input 5 5 3" xfId="24016"/>
    <cellStyle name="Input 5 5 4" xfId="24017"/>
    <cellStyle name="Input 5 5 5" xfId="24018"/>
    <cellStyle name="Input 5 5 6" xfId="24019"/>
    <cellStyle name="Input 5 6" xfId="24020"/>
    <cellStyle name="Input 5 6 2" xfId="24021"/>
    <cellStyle name="Input 5 6 3" xfId="24022"/>
    <cellStyle name="Input 5 6 4" xfId="24023"/>
    <cellStyle name="Input 5 6 5" xfId="24024"/>
    <cellStyle name="Input 5 6 6" xfId="24025"/>
    <cellStyle name="Input 5 7" xfId="24026"/>
    <cellStyle name="Input 5 7 2" xfId="24027"/>
    <cellStyle name="Input 5 7 3" xfId="24028"/>
    <cellStyle name="Input 5 7 4" xfId="24029"/>
    <cellStyle name="Input 5 7 5" xfId="24030"/>
    <cellStyle name="Input 5 7 6" xfId="24031"/>
    <cellStyle name="Input 5 8" xfId="24032"/>
    <cellStyle name="Input 5 8 2" xfId="24033"/>
    <cellStyle name="Input 5 8 3" xfId="24034"/>
    <cellStyle name="Input 5 8 4" xfId="24035"/>
    <cellStyle name="Input 5 8 5" xfId="24036"/>
    <cellStyle name="Input 5 8 6" xfId="24037"/>
    <cellStyle name="Input 5 9" xfId="24038"/>
    <cellStyle name="Input 5 9 2" xfId="24039"/>
    <cellStyle name="Input 5 9 3" xfId="24040"/>
    <cellStyle name="Input 5 9 4" xfId="24041"/>
    <cellStyle name="Input 5 9 5" xfId="24042"/>
    <cellStyle name="Input 5 9 6" xfId="24043"/>
    <cellStyle name="Input 5_Copy of Analysis June 2009 audit 11 1111" xfId="24044"/>
    <cellStyle name="Input 6" xfId="24045"/>
    <cellStyle name="Input 6 2" xfId="24046"/>
    <cellStyle name="Input 6 2 2" xfId="24047"/>
    <cellStyle name="Input 7" xfId="24048"/>
    <cellStyle name="Input 7 2" xfId="24049"/>
    <cellStyle name="Input 7 2 2" xfId="24050"/>
    <cellStyle name="Input 7 2 2 2" xfId="24051"/>
    <cellStyle name="Input 7 2 3" xfId="24052"/>
    <cellStyle name="Input 7 2 4" xfId="24053"/>
    <cellStyle name="Input 7 2 5" xfId="24054"/>
    <cellStyle name="Input 7 2 5 2" xfId="24055"/>
    <cellStyle name="Input 7 2 6" xfId="24056"/>
    <cellStyle name="Input 7 3" xfId="24057"/>
    <cellStyle name="Input 7 3 2" xfId="24058"/>
    <cellStyle name="Input 7 3 2 2" xfId="24059"/>
    <cellStyle name="Input 7_Copy of Analysis June 2009 audit 11 1111" xfId="24060"/>
    <cellStyle name="Input 8" xfId="24061"/>
    <cellStyle name="Input 8 2" xfId="24062"/>
    <cellStyle name="Input 8 2 2" xfId="24063"/>
    <cellStyle name="Input 8 2 2 2" xfId="24064"/>
    <cellStyle name="Input 8 3" xfId="24065"/>
    <cellStyle name="Input 8 4" xfId="24066"/>
    <cellStyle name="Input 8 5" xfId="24067"/>
    <cellStyle name="Input 9" xfId="24068"/>
    <cellStyle name="Input 9 2" xfId="24069"/>
    <cellStyle name="Input 9 2 2" xfId="24070"/>
    <cellStyle name="Input 9 2 2 2" xfId="24071"/>
    <cellStyle name="Input 9 3" xfId="24072"/>
    <cellStyle name="Input 9 4" xfId="24073"/>
    <cellStyle name="Input 9 5" xfId="24074"/>
    <cellStyle name="InputBlueFont_Valuation " xfId="24075"/>
    <cellStyle name="ItemTypeClass" xfId="24076"/>
    <cellStyle name="ItemTypeClass 2" xfId="24077"/>
    <cellStyle name="ItemTypeClass 3" xfId="24078"/>
    <cellStyle name="ItemTypeClass 4" xfId="24079"/>
    <cellStyle name="ItemTypeClass 5" xfId="24080"/>
    <cellStyle name="ItemTypeClass 6" xfId="24081"/>
    <cellStyle name="Labels - Style3" xfId="24082"/>
    <cellStyle name="Labels - Style3 2" xfId="24083"/>
    <cellStyle name="Labels - Style3 3" xfId="24084"/>
    <cellStyle name="Labels - Style3 4" xfId="24085"/>
    <cellStyle name="Labels - Style3 5" xfId="24086"/>
    <cellStyle name="Labels - Style3 6" xfId="24087"/>
    <cellStyle name="Lien hypertexte visité_BSS Spares 15.028" xfId="24088"/>
    <cellStyle name="Link Currency (0)" xfId="24089"/>
    <cellStyle name="Link Currency (0) 2" xfId="24090"/>
    <cellStyle name="Link Currency (0) 2 2" xfId="24091"/>
    <cellStyle name="Link Currency (2)" xfId="24092"/>
    <cellStyle name="Link Currency (2) 10" xfId="24093"/>
    <cellStyle name="Link Currency (2) 2" xfId="24094"/>
    <cellStyle name="Link Currency (2) 2 2" xfId="24095"/>
    <cellStyle name="Link Currency (2) 2 2 2" xfId="24096"/>
    <cellStyle name="Link Currency (2) 2 3" xfId="24097"/>
    <cellStyle name="Link Currency (2) 2 4" xfId="24098"/>
    <cellStyle name="Link Currency (2) 2 5" xfId="24099"/>
    <cellStyle name="Link Currency (2) 2 6" xfId="24100"/>
    <cellStyle name="Link Currency (2) 2 7" xfId="24101"/>
    <cellStyle name="Link Currency (2) 3" xfId="24102"/>
    <cellStyle name="Link Currency (2) 3 2" xfId="24103"/>
    <cellStyle name="Link Currency (2) 3 3" xfId="24104"/>
    <cellStyle name="Link Currency (2) 3 4" xfId="24105"/>
    <cellStyle name="Link Currency (2) 3 5" xfId="24106"/>
    <cellStyle name="Link Currency (2) 3 6" xfId="24107"/>
    <cellStyle name="Link Currency (2) 3 7" xfId="24108"/>
    <cellStyle name="Link Currency (2) 4" xfId="24109"/>
    <cellStyle name="Link Currency (2) 4 2" xfId="24110"/>
    <cellStyle name="Link Currency (2) 4 3" xfId="24111"/>
    <cellStyle name="Link Currency (2) 4 4" xfId="24112"/>
    <cellStyle name="Link Currency (2) 4 5" xfId="24113"/>
    <cellStyle name="Link Currency (2) 4 6" xfId="24114"/>
    <cellStyle name="Link Currency (2) 4 7" xfId="24115"/>
    <cellStyle name="Link Currency (2) 5" xfId="24116"/>
    <cellStyle name="Link Currency (2) 5 2" xfId="24117"/>
    <cellStyle name="Link Currency (2) 5 3" xfId="24118"/>
    <cellStyle name="Link Currency (2) 5 4" xfId="24119"/>
    <cellStyle name="Link Currency (2) 5 5" xfId="24120"/>
    <cellStyle name="Link Currency (2) 5 6" xfId="24121"/>
    <cellStyle name="Link Currency (2) 5 7" xfId="24122"/>
    <cellStyle name="Link Currency (2) 6" xfId="24123"/>
    <cellStyle name="Link Currency (2) 7" xfId="24124"/>
    <cellStyle name="Link Currency (2) 8" xfId="24125"/>
    <cellStyle name="Link Currency (2) 9" xfId="24126"/>
    <cellStyle name="Link Currency (2)_Copy of Analysis June 2009 audit 11 1111" xfId="24127"/>
    <cellStyle name="Link Units (0)" xfId="24128"/>
    <cellStyle name="Link Units (0) 2" xfId="24129"/>
    <cellStyle name="Link Units (0) 2 2" xfId="24130"/>
    <cellStyle name="Link Units (1)" xfId="24131"/>
    <cellStyle name="Link Units (1) 10" xfId="24132"/>
    <cellStyle name="Link Units (1) 2" xfId="24133"/>
    <cellStyle name="Link Units (1) 2 2" xfId="24134"/>
    <cellStyle name="Link Units (1) 2 2 2" xfId="24135"/>
    <cellStyle name="Link Units (1) 2 3" xfId="24136"/>
    <cellStyle name="Link Units (1) 2 4" xfId="24137"/>
    <cellStyle name="Link Units (1) 2 5" xfId="24138"/>
    <cellStyle name="Link Units (1) 2 6" xfId="24139"/>
    <cellStyle name="Link Units (1) 2 7" xfId="24140"/>
    <cellStyle name="Link Units (1) 3" xfId="24141"/>
    <cellStyle name="Link Units (1) 3 2" xfId="24142"/>
    <cellStyle name="Link Units (1) 3 3" xfId="24143"/>
    <cellStyle name="Link Units (1) 3 4" xfId="24144"/>
    <cellStyle name="Link Units (1) 3 5" xfId="24145"/>
    <cellStyle name="Link Units (1) 3 6" xfId="24146"/>
    <cellStyle name="Link Units (1) 3 7" xfId="24147"/>
    <cellStyle name="Link Units (1) 4" xfId="24148"/>
    <cellStyle name="Link Units (1) 4 2" xfId="24149"/>
    <cellStyle name="Link Units (1) 4 3" xfId="24150"/>
    <cellStyle name="Link Units (1) 4 4" xfId="24151"/>
    <cellStyle name="Link Units (1) 4 5" xfId="24152"/>
    <cellStyle name="Link Units (1) 4 6" xfId="24153"/>
    <cellStyle name="Link Units (1) 4 7" xfId="24154"/>
    <cellStyle name="Link Units (1) 5" xfId="24155"/>
    <cellStyle name="Link Units (1) 5 2" xfId="24156"/>
    <cellStyle name="Link Units (1) 5 3" xfId="24157"/>
    <cellStyle name="Link Units (1) 5 4" xfId="24158"/>
    <cellStyle name="Link Units (1) 5 5" xfId="24159"/>
    <cellStyle name="Link Units (1) 5 6" xfId="24160"/>
    <cellStyle name="Link Units (1) 5 7" xfId="24161"/>
    <cellStyle name="Link Units (1) 6" xfId="24162"/>
    <cellStyle name="Link Units (1) 7" xfId="24163"/>
    <cellStyle name="Link Units (1) 8" xfId="24164"/>
    <cellStyle name="Link Units (1) 9" xfId="24165"/>
    <cellStyle name="Link Units (1)_Copy of Analysis June 2009 audit 11 1111" xfId="24166"/>
    <cellStyle name="Link Units (2)" xfId="24167"/>
    <cellStyle name="Link Units (2) 10" xfId="24168"/>
    <cellStyle name="Link Units (2) 2" xfId="24169"/>
    <cellStyle name="Link Units (2) 2 2" xfId="24170"/>
    <cellStyle name="Link Units (2) 2 2 2" xfId="24171"/>
    <cellStyle name="Link Units (2) 2 3" xfId="24172"/>
    <cellStyle name="Link Units (2) 2 4" xfId="24173"/>
    <cellStyle name="Link Units (2) 2 5" xfId="24174"/>
    <cellStyle name="Link Units (2) 2 6" xfId="24175"/>
    <cellStyle name="Link Units (2) 2 7" xfId="24176"/>
    <cellStyle name="Link Units (2) 3" xfId="24177"/>
    <cellStyle name="Link Units (2) 3 2" xfId="24178"/>
    <cellStyle name="Link Units (2) 3 3" xfId="24179"/>
    <cellStyle name="Link Units (2) 3 4" xfId="24180"/>
    <cellStyle name="Link Units (2) 3 5" xfId="24181"/>
    <cellStyle name="Link Units (2) 3 6" xfId="24182"/>
    <cellStyle name="Link Units (2) 3 7" xfId="24183"/>
    <cellStyle name="Link Units (2) 4" xfId="24184"/>
    <cellStyle name="Link Units (2) 4 2" xfId="24185"/>
    <cellStyle name="Link Units (2) 4 3" xfId="24186"/>
    <cellStyle name="Link Units (2) 4 4" xfId="24187"/>
    <cellStyle name="Link Units (2) 4 5" xfId="24188"/>
    <cellStyle name="Link Units (2) 4 6" xfId="24189"/>
    <cellStyle name="Link Units (2) 4 7" xfId="24190"/>
    <cellStyle name="Link Units (2) 5" xfId="24191"/>
    <cellStyle name="Link Units (2) 5 2" xfId="24192"/>
    <cellStyle name="Link Units (2) 5 3" xfId="24193"/>
    <cellStyle name="Link Units (2) 5 4" xfId="24194"/>
    <cellStyle name="Link Units (2) 5 5" xfId="24195"/>
    <cellStyle name="Link Units (2) 5 6" xfId="24196"/>
    <cellStyle name="Link Units (2) 5 7" xfId="24197"/>
    <cellStyle name="Link Units (2) 6" xfId="24198"/>
    <cellStyle name="Link Units (2) 7" xfId="24199"/>
    <cellStyle name="Link Units (2) 8" xfId="24200"/>
    <cellStyle name="Link Units (2) 9" xfId="24201"/>
    <cellStyle name="Link Units (2)_Copy of Analysis June 2009 audit 11 1111" xfId="24202"/>
    <cellStyle name="Linked Cell 10" xfId="24203"/>
    <cellStyle name="Linked Cell 10 2" xfId="24204"/>
    <cellStyle name="Linked Cell 2" xfId="24205"/>
    <cellStyle name="Linked Cell 2 2" xfId="24206"/>
    <cellStyle name="Linked Cell 2 2 2" xfId="24207"/>
    <cellStyle name="Linked Cell 2 2 2 2" xfId="24208"/>
    <cellStyle name="Linked Cell 2 3" xfId="24209"/>
    <cellStyle name="Linked Cell 2 3 2" xfId="24210"/>
    <cellStyle name="Linked Cell 2 3 2 2" xfId="24211"/>
    <cellStyle name="Linked Cell 2 4" xfId="24212"/>
    <cellStyle name="Linked Cell 2 5" xfId="24213"/>
    <cellStyle name="Linked Cell 2 6" xfId="24214"/>
    <cellStyle name="Linked Cell 2 7" xfId="24215"/>
    <cellStyle name="Linked Cell 2 8" xfId="24216"/>
    <cellStyle name="Linked Cell 2 9" xfId="24217"/>
    <cellStyle name="Linked Cell 2_Copy of Analysis June 2009 audit 11 1111" xfId="24218"/>
    <cellStyle name="Linked Cell 3" xfId="24219"/>
    <cellStyle name="Linked Cell 3 2" xfId="24220"/>
    <cellStyle name="Linked Cell 3 2 2" xfId="24221"/>
    <cellStyle name="Linked Cell 3 2 2 2" xfId="24222"/>
    <cellStyle name="Linked Cell 3 3" xfId="24223"/>
    <cellStyle name="Linked Cell 3 3 2" xfId="24224"/>
    <cellStyle name="Linked Cell 3 3 2 2" xfId="24225"/>
    <cellStyle name="Linked Cell 3 4" xfId="24226"/>
    <cellStyle name="Linked Cell 3 5" xfId="24227"/>
    <cellStyle name="Linked Cell 3 6" xfId="24228"/>
    <cellStyle name="Linked Cell 3 7" xfId="24229"/>
    <cellStyle name="Linked Cell 3 8" xfId="24230"/>
    <cellStyle name="Linked Cell 3 9" xfId="24231"/>
    <cellStyle name="Linked Cell 3_Copy of Analysis June 2009 audit 11 1111" xfId="24232"/>
    <cellStyle name="Linked Cell 4" xfId="24233"/>
    <cellStyle name="Linked Cell 4 2" xfId="24234"/>
    <cellStyle name="Linked Cell 4 2 2" xfId="24235"/>
    <cellStyle name="Linked Cell 4 2 2 2" xfId="24236"/>
    <cellStyle name="Linked Cell 4 3" xfId="24237"/>
    <cellStyle name="Linked Cell 4 3 2" xfId="24238"/>
    <cellStyle name="Linked Cell 4 3 2 2" xfId="24239"/>
    <cellStyle name="Linked Cell 4 4" xfId="24240"/>
    <cellStyle name="Linked Cell 4 5" xfId="24241"/>
    <cellStyle name="Linked Cell 4 6" xfId="24242"/>
    <cellStyle name="Linked Cell 4 7" xfId="24243"/>
    <cellStyle name="Linked Cell 4 8" xfId="24244"/>
    <cellStyle name="Linked Cell 4 9" xfId="24245"/>
    <cellStyle name="Linked Cell 4_Copy of Analysis June 2009 audit 11 1111" xfId="24246"/>
    <cellStyle name="Linked Cell 5" xfId="24247"/>
    <cellStyle name="Linked Cell 5 2" xfId="24248"/>
    <cellStyle name="Linked Cell 5 2 2" xfId="24249"/>
    <cellStyle name="Linked Cell 5 2 2 2" xfId="24250"/>
    <cellStyle name="Linked Cell 5 3" xfId="24251"/>
    <cellStyle name="Linked Cell 5 3 2" xfId="24252"/>
    <cellStyle name="Linked Cell 5 3 2 2" xfId="24253"/>
    <cellStyle name="Linked Cell 5 4" xfId="24254"/>
    <cellStyle name="Linked Cell 5 5" xfId="24255"/>
    <cellStyle name="Linked Cell 5 6" xfId="24256"/>
    <cellStyle name="Linked Cell 5 7" xfId="24257"/>
    <cellStyle name="Linked Cell 5 8" xfId="24258"/>
    <cellStyle name="Linked Cell 5 9" xfId="24259"/>
    <cellStyle name="Linked Cell 5_Copy of Analysis June 2009 audit 11 1111" xfId="24260"/>
    <cellStyle name="Linked Cell 6" xfId="24261"/>
    <cellStyle name="Linked Cell 6 2" xfId="24262"/>
    <cellStyle name="Linked Cell 6 2 2" xfId="24263"/>
    <cellStyle name="Linked Cell 7" xfId="24264"/>
    <cellStyle name="Linked Cell 7 2" xfId="24265"/>
    <cellStyle name="Linked Cell 7 2 2" xfId="24266"/>
    <cellStyle name="Linked Cell 7 2 2 2" xfId="24267"/>
    <cellStyle name="Linked Cell 7 3" xfId="24268"/>
    <cellStyle name="Linked Cell 7 3 2" xfId="24269"/>
    <cellStyle name="Linked Cell 7 3 2 2" xfId="24270"/>
    <cellStyle name="Linked Cell 7_Copy of Analysis June 2009 audit 11 1111" xfId="24271"/>
    <cellStyle name="Linked Cell 8" xfId="24272"/>
    <cellStyle name="Linked Cell 8 2" xfId="24273"/>
    <cellStyle name="Linked Cell 9" xfId="24274"/>
    <cellStyle name="Linked Cell 9 2" xfId="24275"/>
    <cellStyle name="Matrice" xfId="24276"/>
    <cellStyle name="mil" xfId="24277"/>
    <cellStyle name="Millares_US GAAP" xfId="24278"/>
    <cellStyle name="Milliers [0]_AR1194" xfId="24279"/>
    <cellStyle name="Milliers_AR1194" xfId="24280"/>
    <cellStyle name="Monétaire [0]_AR1194" xfId="24281"/>
    <cellStyle name="Monétaire_AR1194" xfId="24282"/>
    <cellStyle name="Neutral 10" xfId="24283"/>
    <cellStyle name="Neutral 10 2" xfId="24284"/>
    <cellStyle name="Neutral 11" xfId="24285"/>
    <cellStyle name="Neutral 2" xfId="24286"/>
    <cellStyle name="Neutral 2 2" xfId="24287"/>
    <cellStyle name="Neutral 2 2 2" xfId="24288"/>
    <cellStyle name="Neutral 2 2 2 2" xfId="24289"/>
    <cellStyle name="Neutral 2 2 3" xfId="24290"/>
    <cellStyle name="Neutral 2 2 4" xfId="24291"/>
    <cellStyle name="Neutral 2 2 5" xfId="24292"/>
    <cellStyle name="Neutral 2 2 5 2" xfId="24293"/>
    <cellStyle name="Neutral 2 2 6" xfId="24294"/>
    <cellStyle name="Neutral 2 3" xfId="24295"/>
    <cellStyle name="Neutral 2 3 2" xfId="24296"/>
    <cellStyle name="Neutral 2 3 2 2" xfId="24297"/>
    <cellStyle name="Neutral 2 4" xfId="24298"/>
    <cellStyle name="Neutral 2 5" xfId="24299"/>
    <cellStyle name="Neutral 2 6" xfId="24300"/>
    <cellStyle name="Neutral 2 7" xfId="24301"/>
    <cellStyle name="Neutral 2 8" xfId="24302"/>
    <cellStyle name="Neutral 2 9" xfId="24303"/>
    <cellStyle name="Neutral 3" xfId="24304"/>
    <cellStyle name="Neutral 3 2" xfId="24305"/>
    <cellStyle name="Neutral 3 2 2" xfId="24306"/>
    <cellStyle name="Neutral 3 2 2 2" xfId="24307"/>
    <cellStyle name="Neutral 3 2 3" xfId="24308"/>
    <cellStyle name="Neutral 3 2 4" xfId="24309"/>
    <cellStyle name="Neutral 3 2 5" xfId="24310"/>
    <cellStyle name="Neutral 3 2 5 2" xfId="24311"/>
    <cellStyle name="Neutral 3 2 6" xfId="24312"/>
    <cellStyle name="Neutral 3 3" xfId="24313"/>
    <cellStyle name="Neutral 3 3 2" xfId="24314"/>
    <cellStyle name="Neutral 3 3 2 2" xfId="24315"/>
    <cellStyle name="Neutral 3 4" xfId="24316"/>
    <cellStyle name="Neutral 3 5" xfId="24317"/>
    <cellStyle name="Neutral 3 6" xfId="24318"/>
    <cellStyle name="Neutral 3 7" xfId="24319"/>
    <cellStyle name="Neutral 3 8" xfId="24320"/>
    <cellStyle name="Neutral 3 9" xfId="24321"/>
    <cellStyle name="Neutral 4" xfId="24322"/>
    <cellStyle name="Neutral 4 2" xfId="24323"/>
    <cellStyle name="Neutral 4 2 2" xfId="24324"/>
    <cellStyle name="Neutral 4 2 2 2" xfId="24325"/>
    <cellStyle name="Neutral 4 2 3" xfId="24326"/>
    <cellStyle name="Neutral 4 2 4" xfId="24327"/>
    <cellStyle name="Neutral 4 2 5" xfId="24328"/>
    <cellStyle name="Neutral 4 2 5 2" xfId="24329"/>
    <cellStyle name="Neutral 4 2 6" xfId="24330"/>
    <cellStyle name="Neutral 4 3" xfId="24331"/>
    <cellStyle name="Neutral 4 3 2" xfId="24332"/>
    <cellStyle name="Neutral 4 3 2 2" xfId="24333"/>
    <cellStyle name="Neutral 4 4" xfId="24334"/>
    <cellStyle name="Neutral 4 5" xfId="24335"/>
    <cellStyle name="Neutral 4 6" xfId="24336"/>
    <cellStyle name="Neutral 4 7" xfId="24337"/>
    <cellStyle name="Neutral 4 8" xfId="24338"/>
    <cellStyle name="Neutral 4 9" xfId="24339"/>
    <cellStyle name="Neutral 5" xfId="24340"/>
    <cellStyle name="Neutral 5 2" xfId="24341"/>
    <cellStyle name="Neutral 5 2 2" xfId="24342"/>
    <cellStyle name="Neutral 5 2 2 2" xfId="24343"/>
    <cellStyle name="Neutral 5 2 3" xfId="24344"/>
    <cellStyle name="Neutral 5 2 4" xfId="24345"/>
    <cellStyle name="Neutral 5 2 5" xfId="24346"/>
    <cellStyle name="Neutral 5 2 5 2" xfId="24347"/>
    <cellStyle name="Neutral 5 2 6" xfId="24348"/>
    <cellStyle name="Neutral 5 3" xfId="24349"/>
    <cellStyle name="Neutral 5 3 2" xfId="24350"/>
    <cellStyle name="Neutral 5 3 2 2" xfId="24351"/>
    <cellStyle name="Neutral 5 4" xfId="24352"/>
    <cellStyle name="Neutral 5 5" xfId="24353"/>
    <cellStyle name="Neutral 5 6" xfId="24354"/>
    <cellStyle name="Neutral 5 7" xfId="24355"/>
    <cellStyle name="Neutral 5 8" xfId="24356"/>
    <cellStyle name="Neutral 5 9" xfId="24357"/>
    <cellStyle name="Neutral 6" xfId="24358"/>
    <cellStyle name="Neutral 6 2" xfId="24359"/>
    <cellStyle name="Neutral 6 2 2" xfId="24360"/>
    <cellStyle name="Neutral 7" xfId="24361"/>
    <cellStyle name="Neutral 7 2" xfId="24362"/>
    <cellStyle name="Neutral 7 2 2" xfId="24363"/>
    <cellStyle name="Neutral 7 2 2 2" xfId="24364"/>
    <cellStyle name="Neutral 7 2 3" xfId="24365"/>
    <cellStyle name="Neutral 7 2 4" xfId="24366"/>
    <cellStyle name="Neutral 7 2 5" xfId="24367"/>
    <cellStyle name="Neutral 7 2 5 2" xfId="24368"/>
    <cellStyle name="Neutral 7 2 6" xfId="24369"/>
    <cellStyle name="Neutral 7 3" xfId="24370"/>
    <cellStyle name="Neutral 7 3 2" xfId="24371"/>
    <cellStyle name="Neutral 7 3 2 2" xfId="24372"/>
    <cellStyle name="Neutral 8" xfId="24373"/>
    <cellStyle name="Neutral 8 2" xfId="24374"/>
    <cellStyle name="Neutral 8 2 2" xfId="24375"/>
    <cellStyle name="Neutral 8 2 2 2" xfId="24376"/>
    <cellStyle name="Neutral 8 3" xfId="24377"/>
    <cellStyle name="Neutral 8 4" xfId="24378"/>
    <cellStyle name="Neutral 8 5" xfId="24379"/>
    <cellStyle name="Neutral 9" xfId="24380"/>
    <cellStyle name="Neutral 9 2" xfId="24381"/>
    <cellStyle name="Neutral 9 2 2" xfId="24382"/>
    <cellStyle name="Neutral 9 2 2 2" xfId="24383"/>
    <cellStyle name="Neutral 9 3" xfId="24384"/>
    <cellStyle name="Neutral 9 4" xfId="24385"/>
    <cellStyle name="Neutral 9 5" xfId="24386"/>
    <cellStyle name="no dec" xfId="24387"/>
    <cellStyle name="Normal" xfId="0" builtinId="0"/>
    <cellStyle name="Normal - Style1" xfId="24388"/>
    <cellStyle name="Normal - Style1 10" xfId="24389"/>
    <cellStyle name="Normal - Style1 11" xfId="24390"/>
    <cellStyle name="Normal - Style1 2" xfId="24391"/>
    <cellStyle name="Normal - Style1 2 2" xfId="24392"/>
    <cellStyle name="Normal - Style1 2 2 2" xfId="24393"/>
    <cellStyle name="Normal - Style1 2 3" xfId="24394"/>
    <cellStyle name="Normal - Style1 2 4" xfId="24395"/>
    <cellStyle name="Normal - Style1 2 5" xfId="24396"/>
    <cellStyle name="Normal - Style1 2 6" xfId="24397"/>
    <cellStyle name="Normal - Style1 2 7" xfId="24398"/>
    <cellStyle name="Normal - Style1 3" xfId="24399"/>
    <cellStyle name="Normal - Style1 3 2" xfId="24400"/>
    <cellStyle name="Normal - Style1 3 3" xfId="24401"/>
    <cellStyle name="Normal - Style1 3 4" xfId="24402"/>
    <cellStyle name="Normal - Style1 3 5" xfId="24403"/>
    <cellStyle name="Normal - Style1 3 6" xfId="24404"/>
    <cellStyle name="Normal - Style1 3 7" xfId="24405"/>
    <cellStyle name="Normal - Style1 4" xfId="24406"/>
    <cellStyle name="Normal - Style1 4 2" xfId="24407"/>
    <cellStyle name="Normal - Style1 4 3" xfId="24408"/>
    <cellStyle name="Normal - Style1 4 4" xfId="24409"/>
    <cellStyle name="Normal - Style1 4 5" xfId="24410"/>
    <cellStyle name="Normal - Style1 4 6" xfId="24411"/>
    <cellStyle name="Normal - Style1 4 7" xfId="24412"/>
    <cellStyle name="Normal - Style1 5" xfId="24413"/>
    <cellStyle name="Normal - Style1 5 2" xfId="24414"/>
    <cellStyle name="Normal - Style1 5 3" xfId="24415"/>
    <cellStyle name="Normal - Style1 5 4" xfId="24416"/>
    <cellStyle name="Normal - Style1 5 5" xfId="24417"/>
    <cellStyle name="Normal - Style1 5 6" xfId="24418"/>
    <cellStyle name="Normal - Style1 5 7" xfId="24419"/>
    <cellStyle name="Normal - Style1 6" xfId="24420"/>
    <cellStyle name="Normal - Style1 7" xfId="24421"/>
    <cellStyle name="Normal - Style1 8" xfId="24422"/>
    <cellStyle name="Normal - Style1 9" xfId="24423"/>
    <cellStyle name="Normal - Style1_Copy of Analysis June 2009 audit 11 1111" xfId="24424"/>
    <cellStyle name="Normal - Style5" xfId="24425"/>
    <cellStyle name="Normal - Style5 2" xfId="24426"/>
    <cellStyle name="Normal - Style5 2 2" xfId="24427"/>
    <cellStyle name="Normal 10" xfId="5"/>
    <cellStyle name="Normal 10 10" xfId="24428"/>
    <cellStyle name="Normal 10 10 10" xfId="24429"/>
    <cellStyle name="Normal 10 10 10 2" xfId="24430"/>
    <cellStyle name="Normal 10 10 10 2 2" xfId="24431"/>
    <cellStyle name="Normal 10 10 10 2 2 2" xfId="24432"/>
    <cellStyle name="Normal 10 10 10 3" xfId="24433"/>
    <cellStyle name="Normal 10 10 10 3 2" xfId="24434"/>
    <cellStyle name="Normal 10 10 11" xfId="24435"/>
    <cellStyle name="Normal 10 10 11 2" xfId="24436"/>
    <cellStyle name="Normal 10 10 11 2 2" xfId="24437"/>
    <cellStyle name="Normal 10 10 12" xfId="24438"/>
    <cellStyle name="Normal 10 10 12 2" xfId="24439"/>
    <cellStyle name="Normal 10 10 12 2 2" xfId="24440"/>
    <cellStyle name="Normal 10 10 13" xfId="24441"/>
    <cellStyle name="Normal 10 10 13 2" xfId="24442"/>
    <cellStyle name="Normal 10 10 13 2 2" xfId="24443"/>
    <cellStyle name="Normal 10 10 14" xfId="24444"/>
    <cellStyle name="Normal 10 10 14 2" xfId="24445"/>
    <cellStyle name="Normal 10 10 14 2 2" xfId="24446"/>
    <cellStyle name="Normal 10 10 15" xfId="24447"/>
    <cellStyle name="Normal 10 10 15 2" xfId="24448"/>
    <cellStyle name="Normal 10 10 2" xfId="24449"/>
    <cellStyle name="Normal 10 10 2 2" xfId="24450"/>
    <cellStyle name="Normal 10 10 2 2 2" xfId="24451"/>
    <cellStyle name="Normal 10 10 3" xfId="24452"/>
    <cellStyle name="Normal 10 10 3 2" xfId="24453"/>
    <cellStyle name="Normal 10 10 3 2 2" xfId="24454"/>
    <cellStyle name="Normal 10 10 4" xfId="24455"/>
    <cellStyle name="Normal 10 10 4 2" xfId="24456"/>
    <cellStyle name="Normal 10 10 4 2 2" xfId="24457"/>
    <cellStyle name="Normal 10 10 5" xfId="24458"/>
    <cellStyle name="Normal 10 10 5 2" xfId="24459"/>
    <cellStyle name="Normal 10 10 5 2 2" xfId="24460"/>
    <cellStyle name="Normal 10 10 6" xfId="24461"/>
    <cellStyle name="Normal 10 10 6 2" xfId="24462"/>
    <cellStyle name="Normal 10 10 6 2 2" xfId="24463"/>
    <cellStyle name="Normal 10 10 7" xfId="24464"/>
    <cellStyle name="Normal 10 10 7 2" xfId="24465"/>
    <cellStyle name="Normal 10 10 7 2 2" xfId="24466"/>
    <cellStyle name="Normal 10 10 8" xfId="24467"/>
    <cellStyle name="Normal 10 10 8 2" xfId="24468"/>
    <cellStyle name="Normal 10 10 8 2 2" xfId="24469"/>
    <cellStyle name="Normal 10 10 9" xfId="24470"/>
    <cellStyle name="Normal 10 10 9 2" xfId="24471"/>
    <cellStyle name="Normal 10 10 9 2 2" xfId="24472"/>
    <cellStyle name="Normal 10 11" xfId="24473"/>
    <cellStyle name="Normal 10 11 10" xfId="24474"/>
    <cellStyle name="Normal 10 11 10 2" xfId="24475"/>
    <cellStyle name="Normal 10 11 10 2 2" xfId="24476"/>
    <cellStyle name="Normal 10 11 11" xfId="24477"/>
    <cellStyle name="Normal 10 11 11 2" xfId="24478"/>
    <cellStyle name="Normal 10 11 11 2 2" xfId="24479"/>
    <cellStyle name="Normal 10 11 12" xfId="24480"/>
    <cellStyle name="Normal 10 11 12 2" xfId="24481"/>
    <cellStyle name="Normal 10 11 12 2 2" xfId="24482"/>
    <cellStyle name="Normal 10 11 13" xfId="24483"/>
    <cellStyle name="Normal 10 11 13 2" xfId="24484"/>
    <cellStyle name="Normal 10 11 13 2 2" xfId="24485"/>
    <cellStyle name="Normal 10 11 14" xfId="24486"/>
    <cellStyle name="Normal 10 11 14 2" xfId="24487"/>
    <cellStyle name="Normal 10 11 14 2 2" xfId="24488"/>
    <cellStyle name="Normal 10 11 15" xfId="24489"/>
    <cellStyle name="Normal 10 11 15 2" xfId="24490"/>
    <cellStyle name="Normal 10 11 2" xfId="24491"/>
    <cellStyle name="Normal 10 11 2 2" xfId="24492"/>
    <cellStyle name="Normal 10 11 2 2 2" xfId="24493"/>
    <cellStyle name="Normal 10 11 3" xfId="24494"/>
    <cellStyle name="Normal 10 11 3 2" xfId="24495"/>
    <cellStyle name="Normal 10 11 3 2 2" xfId="24496"/>
    <cellStyle name="Normal 10 11 4" xfId="24497"/>
    <cellStyle name="Normal 10 11 4 2" xfId="24498"/>
    <cellStyle name="Normal 10 11 4 2 2" xfId="24499"/>
    <cellStyle name="Normal 10 11 5" xfId="24500"/>
    <cellStyle name="Normal 10 11 5 2" xfId="24501"/>
    <cellStyle name="Normal 10 11 5 2 2" xfId="24502"/>
    <cellStyle name="Normal 10 11 6" xfId="24503"/>
    <cellStyle name="Normal 10 11 6 2" xfId="24504"/>
    <cellStyle name="Normal 10 11 6 2 2" xfId="24505"/>
    <cellStyle name="Normal 10 11 7" xfId="24506"/>
    <cellStyle name="Normal 10 11 7 2" xfId="24507"/>
    <cellStyle name="Normal 10 11 7 2 2" xfId="24508"/>
    <cellStyle name="Normal 10 11 8" xfId="24509"/>
    <cellStyle name="Normal 10 11 8 2" xfId="24510"/>
    <cellStyle name="Normal 10 11 8 2 2" xfId="24511"/>
    <cellStyle name="Normal 10 11 9" xfId="24512"/>
    <cellStyle name="Normal 10 11 9 2" xfId="24513"/>
    <cellStyle name="Normal 10 11 9 2 2" xfId="24514"/>
    <cellStyle name="Normal 10 12" xfId="24515"/>
    <cellStyle name="Normal 10 12 10" xfId="24516"/>
    <cellStyle name="Normal 10 12 10 2" xfId="24517"/>
    <cellStyle name="Normal 10 12 10 2 2" xfId="24518"/>
    <cellStyle name="Normal 10 12 11" xfId="24519"/>
    <cellStyle name="Normal 10 12 11 2" xfId="24520"/>
    <cellStyle name="Normal 10 12 11 2 2" xfId="24521"/>
    <cellStyle name="Normal 10 12 12" xfId="24522"/>
    <cellStyle name="Normal 10 12 12 2" xfId="24523"/>
    <cellStyle name="Normal 10 12 12 2 2" xfId="24524"/>
    <cellStyle name="Normal 10 12 13" xfId="24525"/>
    <cellStyle name="Normal 10 12 13 2" xfId="24526"/>
    <cellStyle name="Normal 10 12 13 2 2" xfId="24527"/>
    <cellStyle name="Normal 10 12 14" xfId="24528"/>
    <cellStyle name="Normal 10 12 14 2" xfId="24529"/>
    <cellStyle name="Normal 10 12 14 2 2" xfId="24530"/>
    <cellStyle name="Normal 10 12 15" xfId="24531"/>
    <cellStyle name="Normal 10 12 15 2" xfId="24532"/>
    <cellStyle name="Normal 10 12 2" xfId="24533"/>
    <cellStyle name="Normal 10 12 2 2" xfId="24534"/>
    <cellStyle name="Normal 10 12 2 2 2" xfId="24535"/>
    <cellStyle name="Normal 10 12 3" xfId="24536"/>
    <cellStyle name="Normal 10 12 3 2" xfId="24537"/>
    <cellStyle name="Normal 10 12 3 2 2" xfId="24538"/>
    <cellStyle name="Normal 10 12 4" xfId="24539"/>
    <cellStyle name="Normal 10 12 4 2" xfId="24540"/>
    <cellStyle name="Normal 10 12 4 2 2" xfId="24541"/>
    <cellStyle name="Normal 10 12 5" xfId="24542"/>
    <cellStyle name="Normal 10 12 5 2" xfId="24543"/>
    <cellStyle name="Normal 10 12 5 2 2" xfId="24544"/>
    <cellStyle name="Normal 10 12 6" xfId="24545"/>
    <cellStyle name="Normal 10 12 6 2" xfId="24546"/>
    <cellStyle name="Normal 10 12 6 2 2" xfId="24547"/>
    <cellStyle name="Normal 10 12 7" xfId="24548"/>
    <cellStyle name="Normal 10 12 7 2" xfId="24549"/>
    <cellStyle name="Normal 10 12 7 2 2" xfId="24550"/>
    <cellStyle name="Normal 10 12 8" xfId="24551"/>
    <cellStyle name="Normal 10 12 8 2" xfId="24552"/>
    <cellStyle name="Normal 10 12 8 2 2" xfId="24553"/>
    <cellStyle name="Normal 10 12 9" xfId="24554"/>
    <cellStyle name="Normal 10 12 9 2" xfId="24555"/>
    <cellStyle name="Normal 10 12 9 2 2" xfId="24556"/>
    <cellStyle name="Normal 10 13" xfId="24557"/>
    <cellStyle name="Normal 10 13 10" xfId="24558"/>
    <cellStyle name="Normal 10 13 10 2" xfId="24559"/>
    <cellStyle name="Normal 10 13 10 2 2" xfId="24560"/>
    <cellStyle name="Normal 10 13 11" xfId="24561"/>
    <cellStyle name="Normal 10 13 11 2" xfId="24562"/>
    <cellStyle name="Normal 10 13 11 2 2" xfId="24563"/>
    <cellStyle name="Normal 10 13 12" xfId="24564"/>
    <cellStyle name="Normal 10 13 12 2" xfId="24565"/>
    <cellStyle name="Normal 10 13 12 2 2" xfId="24566"/>
    <cellStyle name="Normal 10 13 13" xfId="24567"/>
    <cellStyle name="Normal 10 13 13 2" xfId="24568"/>
    <cellStyle name="Normal 10 13 13 2 2" xfId="24569"/>
    <cellStyle name="Normal 10 13 14" xfId="24570"/>
    <cellStyle name="Normal 10 13 14 2" xfId="24571"/>
    <cellStyle name="Normal 10 13 14 2 2" xfId="24572"/>
    <cellStyle name="Normal 10 13 15" xfId="24573"/>
    <cellStyle name="Normal 10 13 15 2" xfId="24574"/>
    <cellStyle name="Normal 10 13 2" xfId="24575"/>
    <cellStyle name="Normal 10 13 2 2" xfId="24576"/>
    <cellStyle name="Normal 10 13 2 2 2" xfId="24577"/>
    <cellStyle name="Normal 10 13 3" xfId="24578"/>
    <cellStyle name="Normal 10 13 3 2" xfId="24579"/>
    <cellStyle name="Normal 10 13 3 2 2" xfId="24580"/>
    <cellStyle name="Normal 10 13 4" xfId="24581"/>
    <cellStyle name="Normal 10 13 4 2" xfId="24582"/>
    <cellStyle name="Normal 10 13 4 2 2" xfId="24583"/>
    <cellStyle name="Normal 10 13 5" xfId="24584"/>
    <cellStyle name="Normal 10 13 5 2" xfId="24585"/>
    <cellStyle name="Normal 10 13 5 2 2" xfId="24586"/>
    <cellStyle name="Normal 10 13 6" xfId="24587"/>
    <cellStyle name="Normal 10 13 6 2" xfId="24588"/>
    <cellStyle name="Normal 10 13 6 2 2" xfId="24589"/>
    <cellStyle name="Normal 10 13 7" xfId="24590"/>
    <cellStyle name="Normal 10 13 7 2" xfId="24591"/>
    <cellStyle name="Normal 10 13 7 2 2" xfId="24592"/>
    <cellStyle name="Normal 10 13 8" xfId="24593"/>
    <cellStyle name="Normal 10 13 8 2" xfId="24594"/>
    <cellStyle name="Normal 10 13 8 2 2" xfId="24595"/>
    <cellStyle name="Normal 10 13 9" xfId="24596"/>
    <cellStyle name="Normal 10 13 9 2" xfId="24597"/>
    <cellStyle name="Normal 10 13 9 2 2" xfId="24598"/>
    <cellStyle name="Normal 10 14" xfId="24599"/>
    <cellStyle name="Normal 10 14 10" xfId="24600"/>
    <cellStyle name="Normal 10 14 10 2" xfId="24601"/>
    <cellStyle name="Normal 10 14 10 2 2" xfId="24602"/>
    <cellStyle name="Normal 10 14 11" xfId="24603"/>
    <cellStyle name="Normal 10 14 11 2" xfId="24604"/>
    <cellStyle name="Normal 10 14 11 2 2" xfId="24605"/>
    <cellStyle name="Normal 10 14 12" xfId="24606"/>
    <cellStyle name="Normal 10 14 12 2" xfId="24607"/>
    <cellStyle name="Normal 10 14 12 2 2" xfId="24608"/>
    <cellStyle name="Normal 10 14 13" xfId="24609"/>
    <cellStyle name="Normal 10 14 13 2" xfId="24610"/>
    <cellStyle name="Normal 10 14 13 2 2" xfId="24611"/>
    <cellStyle name="Normal 10 14 14" xfId="24612"/>
    <cellStyle name="Normal 10 14 14 2" xfId="24613"/>
    <cellStyle name="Normal 10 14 14 2 2" xfId="24614"/>
    <cellStyle name="Normal 10 14 15" xfId="24615"/>
    <cellStyle name="Normal 10 14 15 2" xfId="24616"/>
    <cellStyle name="Normal 10 14 2" xfId="24617"/>
    <cellStyle name="Normal 10 14 2 2" xfId="24618"/>
    <cellStyle name="Normal 10 14 2 2 2" xfId="24619"/>
    <cellStyle name="Normal 10 14 3" xfId="24620"/>
    <cellStyle name="Normal 10 14 3 2" xfId="24621"/>
    <cellStyle name="Normal 10 14 3 2 2" xfId="24622"/>
    <cellStyle name="Normal 10 14 4" xfId="24623"/>
    <cellStyle name="Normal 10 14 4 2" xfId="24624"/>
    <cellStyle name="Normal 10 14 4 2 2" xfId="24625"/>
    <cellStyle name="Normal 10 14 5" xfId="24626"/>
    <cellStyle name="Normal 10 14 5 2" xfId="24627"/>
    <cellStyle name="Normal 10 14 5 2 2" xfId="24628"/>
    <cellStyle name="Normal 10 14 6" xfId="24629"/>
    <cellStyle name="Normal 10 14 6 2" xfId="24630"/>
    <cellStyle name="Normal 10 14 6 2 2" xfId="24631"/>
    <cellStyle name="Normal 10 14 7" xfId="24632"/>
    <cellStyle name="Normal 10 14 7 2" xfId="24633"/>
    <cellStyle name="Normal 10 14 7 2 2" xfId="24634"/>
    <cellStyle name="Normal 10 14 8" xfId="24635"/>
    <cellStyle name="Normal 10 14 8 2" xfId="24636"/>
    <cellStyle name="Normal 10 14 8 2 2" xfId="24637"/>
    <cellStyle name="Normal 10 14 9" xfId="24638"/>
    <cellStyle name="Normal 10 14 9 2" xfId="24639"/>
    <cellStyle name="Normal 10 14 9 2 2" xfId="24640"/>
    <cellStyle name="Normal 10 15" xfId="24641"/>
    <cellStyle name="Normal 10 15 10" xfId="24642"/>
    <cellStyle name="Normal 10 15 10 2" xfId="24643"/>
    <cellStyle name="Normal 10 15 10 2 2" xfId="24644"/>
    <cellStyle name="Normal 10 15 11" xfId="24645"/>
    <cellStyle name="Normal 10 15 11 2" xfId="24646"/>
    <cellStyle name="Normal 10 15 11 2 2" xfId="24647"/>
    <cellStyle name="Normal 10 15 12" xfId="24648"/>
    <cellStyle name="Normal 10 15 12 2" xfId="24649"/>
    <cellStyle name="Normal 10 15 12 2 2" xfId="24650"/>
    <cellStyle name="Normal 10 15 13" xfId="24651"/>
    <cellStyle name="Normal 10 15 13 2" xfId="24652"/>
    <cellStyle name="Normal 10 15 13 2 2" xfId="24653"/>
    <cellStyle name="Normal 10 15 14" xfId="24654"/>
    <cellStyle name="Normal 10 15 14 2" xfId="24655"/>
    <cellStyle name="Normal 10 15 14 2 2" xfId="24656"/>
    <cellStyle name="Normal 10 15 15" xfId="24657"/>
    <cellStyle name="Normal 10 15 15 2" xfId="24658"/>
    <cellStyle name="Normal 10 15 2" xfId="24659"/>
    <cellStyle name="Normal 10 15 2 2" xfId="24660"/>
    <cellStyle name="Normal 10 15 2 2 2" xfId="24661"/>
    <cellStyle name="Normal 10 15 3" xfId="24662"/>
    <cellStyle name="Normal 10 15 3 2" xfId="24663"/>
    <cellStyle name="Normal 10 15 3 2 2" xfId="24664"/>
    <cellStyle name="Normal 10 15 4" xfId="24665"/>
    <cellStyle name="Normal 10 15 4 2" xfId="24666"/>
    <cellStyle name="Normal 10 15 4 2 2" xfId="24667"/>
    <cellStyle name="Normal 10 15 5" xfId="24668"/>
    <cellStyle name="Normal 10 15 5 2" xfId="24669"/>
    <cellStyle name="Normal 10 15 5 2 2" xfId="24670"/>
    <cellStyle name="Normal 10 15 6" xfId="24671"/>
    <cellStyle name="Normal 10 15 6 2" xfId="24672"/>
    <cellStyle name="Normal 10 15 6 2 2" xfId="24673"/>
    <cellStyle name="Normal 10 15 7" xfId="24674"/>
    <cellStyle name="Normal 10 15 7 2" xfId="24675"/>
    <cellStyle name="Normal 10 15 7 2 2" xfId="24676"/>
    <cellStyle name="Normal 10 15 8" xfId="24677"/>
    <cellStyle name="Normal 10 15 8 2" xfId="24678"/>
    <cellStyle name="Normal 10 15 8 2 2" xfId="24679"/>
    <cellStyle name="Normal 10 15 9" xfId="24680"/>
    <cellStyle name="Normal 10 15 9 2" xfId="24681"/>
    <cellStyle name="Normal 10 15 9 2 2" xfId="24682"/>
    <cellStyle name="Normal 10 16" xfId="24683"/>
    <cellStyle name="Normal 10 16 10" xfId="24684"/>
    <cellStyle name="Normal 10 16 10 2" xfId="24685"/>
    <cellStyle name="Normal 10 16 10 2 2" xfId="24686"/>
    <cellStyle name="Normal 10 16 11" xfId="24687"/>
    <cellStyle name="Normal 10 16 11 2" xfId="24688"/>
    <cellStyle name="Normal 10 16 11 2 2" xfId="24689"/>
    <cellStyle name="Normal 10 16 12" xfId="24690"/>
    <cellStyle name="Normal 10 16 12 2" xfId="24691"/>
    <cellStyle name="Normal 10 16 12 2 2" xfId="24692"/>
    <cellStyle name="Normal 10 16 13" xfId="24693"/>
    <cellStyle name="Normal 10 16 13 2" xfId="24694"/>
    <cellStyle name="Normal 10 16 13 2 2" xfId="24695"/>
    <cellStyle name="Normal 10 16 14" xfId="24696"/>
    <cellStyle name="Normal 10 16 14 2" xfId="24697"/>
    <cellStyle name="Normal 10 16 14 2 2" xfId="24698"/>
    <cellStyle name="Normal 10 16 15" xfId="24699"/>
    <cellStyle name="Normal 10 16 15 2" xfId="24700"/>
    <cellStyle name="Normal 10 16 2" xfId="24701"/>
    <cellStyle name="Normal 10 16 2 2" xfId="24702"/>
    <cellStyle name="Normal 10 16 2 2 2" xfId="24703"/>
    <cellStyle name="Normal 10 16 3" xfId="24704"/>
    <cellStyle name="Normal 10 16 3 2" xfId="24705"/>
    <cellStyle name="Normal 10 16 3 2 2" xfId="24706"/>
    <cellStyle name="Normal 10 16 4" xfId="24707"/>
    <cellStyle name="Normal 10 16 4 2" xfId="24708"/>
    <cellStyle name="Normal 10 16 4 2 2" xfId="24709"/>
    <cellStyle name="Normal 10 16 5" xfId="24710"/>
    <cellStyle name="Normal 10 16 5 2" xfId="24711"/>
    <cellStyle name="Normal 10 16 5 2 2" xfId="24712"/>
    <cellStyle name="Normal 10 16 6" xfId="24713"/>
    <cellStyle name="Normal 10 16 6 2" xfId="24714"/>
    <cellStyle name="Normal 10 16 6 2 2" xfId="24715"/>
    <cellStyle name="Normal 10 16 7" xfId="24716"/>
    <cellStyle name="Normal 10 16 7 2" xfId="24717"/>
    <cellStyle name="Normal 10 16 7 2 2" xfId="24718"/>
    <cellStyle name="Normal 10 16 8" xfId="24719"/>
    <cellStyle name="Normal 10 16 8 2" xfId="24720"/>
    <cellStyle name="Normal 10 16 8 2 2" xfId="24721"/>
    <cellStyle name="Normal 10 16 9" xfId="24722"/>
    <cellStyle name="Normal 10 16 9 2" xfId="24723"/>
    <cellStyle name="Normal 10 16 9 2 2" xfId="24724"/>
    <cellStyle name="Normal 10 17" xfId="24725"/>
    <cellStyle name="Normal 10 17 10" xfId="24726"/>
    <cellStyle name="Normal 10 17 10 2" xfId="24727"/>
    <cellStyle name="Normal 10 17 10 2 2" xfId="24728"/>
    <cellStyle name="Normal 10 17 11" xfId="24729"/>
    <cellStyle name="Normal 10 17 11 2" xfId="24730"/>
    <cellStyle name="Normal 10 17 11 2 2" xfId="24731"/>
    <cellStyle name="Normal 10 17 12" xfId="24732"/>
    <cellStyle name="Normal 10 17 12 2" xfId="24733"/>
    <cellStyle name="Normal 10 17 12 2 2" xfId="24734"/>
    <cellStyle name="Normal 10 17 13" xfId="24735"/>
    <cellStyle name="Normal 10 17 13 2" xfId="24736"/>
    <cellStyle name="Normal 10 17 13 2 2" xfId="24737"/>
    <cellStyle name="Normal 10 17 14" xfId="24738"/>
    <cellStyle name="Normal 10 17 14 2" xfId="24739"/>
    <cellStyle name="Normal 10 17 14 2 2" xfId="24740"/>
    <cellStyle name="Normal 10 17 15" xfId="24741"/>
    <cellStyle name="Normal 10 17 15 2" xfId="24742"/>
    <cellStyle name="Normal 10 17 2" xfId="24743"/>
    <cellStyle name="Normal 10 17 2 2" xfId="24744"/>
    <cellStyle name="Normal 10 17 2 2 2" xfId="24745"/>
    <cellStyle name="Normal 10 17 3" xfId="24746"/>
    <cellStyle name="Normal 10 17 3 2" xfId="24747"/>
    <cellStyle name="Normal 10 17 3 2 2" xfId="24748"/>
    <cellStyle name="Normal 10 17 4" xfId="24749"/>
    <cellStyle name="Normal 10 17 4 2" xfId="24750"/>
    <cellStyle name="Normal 10 17 4 2 2" xfId="24751"/>
    <cellStyle name="Normal 10 17 5" xfId="24752"/>
    <cellStyle name="Normal 10 17 5 2" xfId="24753"/>
    <cellStyle name="Normal 10 17 5 2 2" xfId="24754"/>
    <cellStyle name="Normal 10 17 6" xfId="24755"/>
    <cellStyle name="Normal 10 17 6 2" xfId="24756"/>
    <cellStyle name="Normal 10 17 6 2 2" xfId="24757"/>
    <cellStyle name="Normal 10 17 7" xfId="24758"/>
    <cellStyle name="Normal 10 17 7 2" xfId="24759"/>
    <cellStyle name="Normal 10 17 7 2 2" xfId="24760"/>
    <cellStyle name="Normal 10 17 8" xfId="24761"/>
    <cellStyle name="Normal 10 17 8 2" xfId="24762"/>
    <cellStyle name="Normal 10 17 8 2 2" xfId="24763"/>
    <cellStyle name="Normal 10 17 9" xfId="24764"/>
    <cellStyle name="Normal 10 17 9 2" xfId="24765"/>
    <cellStyle name="Normal 10 17 9 2 2" xfId="24766"/>
    <cellStyle name="Normal 10 18" xfId="24767"/>
    <cellStyle name="Normal 10 18 10" xfId="24768"/>
    <cellStyle name="Normal 10 18 10 2" xfId="24769"/>
    <cellStyle name="Normal 10 18 10 2 2" xfId="24770"/>
    <cellStyle name="Normal 10 18 11" xfId="24771"/>
    <cellStyle name="Normal 10 18 11 2" xfId="24772"/>
    <cellStyle name="Normal 10 18 11 2 2" xfId="24773"/>
    <cellStyle name="Normal 10 18 12" xfId="24774"/>
    <cellStyle name="Normal 10 18 12 2" xfId="24775"/>
    <cellStyle name="Normal 10 18 12 2 2" xfId="24776"/>
    <cellStyle name="Normal 10 18 13" xfId="24777"/>
    <cellStyle name="Normal 10 18 13 2" xfId="24778"/>
    <cellStyle name="Normal 10 18 13 2 2" xfId="24779"/>
    <cellStyle name="Normal 10 18 14" xfId="24780"/>
    <cellStyle name="Normal 10 18 14 2" xfId="24781"/>
    <cellStyle name="Normal 10 18 14 2 2" xfId="24782"/>
    <cellStyle name="Normal 10 18 15" xfId="24783"/>
    <cellStyle name="Normal 10 18 15 2" xfId="24784"/>
    <cellStyle name="Normal 10 18 2" xfId="24785"/>
    <cellStyle name="Normal 10 18 2 2" xfId="24786"/>
    <cellStyle name="Normal 10 18 2 2 2" xfId="24787"/>
    <cellStyle name="Normal 10 18 3" xfId="24788"/>
    <cellStyle name="Normal 10 18 3 2" xfId="24789"/>
    <cellStyle name="Normal 10 18 3 2 2" xfId="24790"/>
    <cellStyle name="Normal 10 18 4" xfId="24791"/>
    <cellStyle name="Normal 10 18 4 2" xfId="24792"/>
    <cellStyle name="Normal 10 18 4 2 2" xfId="24793"/>
    <cellStyle name="Normal 10 18 5" xfId="24794"/>
    <cellStyle name="Normal 10 18 5 2" xfId="24795"/>
    <cellStyle name="Normal 10 18 5 2 2" xfId="24796"/>
    <cellStyle name="Normal 10 18 6" xfId="24797"/>
    <cellStyle name="Normal 10 18 6 2" xfId="24798"/>
    <cellStyle name="Normal 10 18 6 2 2" xfId="24799"/>
    <cellStyle name="Normal 10 18 7" xfId="24800"/>
    <cellStyle name="Normal 10 18 7 2" xfId="24801"/>
    <cellStyle name="Normal 10 18 7 2 2" xfId="24802"/>
    <cellStyle name="Normal 10 18 8" xfId="24803"/>
    <cellStyle name="Normal 10 18 8 2" xfId="24804"/>
    <cellStyle name="Normal 10 18 8 2 2" xfId="24805"/>
    <cellStyle name="Normal 10 18 9" xfId="24806"/>
    <cellStyle name="Normal 10 18 9 2" xfId="24807"/>
    <cellStyle name="Normal 10 18 9 2 2" xfId="24808"/>
    <cellStyle name="Normal 10 19" xfId="24809"/>
    <cellStyle name="Normal 10 19 10" xfId="24810"/>
    <cellStyle name="Normal 10 19 10 2" xfId="24811"/>
    <cellStyle name="Normal 10 19 10 2 2" xfId="24812"/>
    <cellStyle name="Normal 10 19 11" xfId="24813"/>
    <cellStyle name="Normal 10 19 11 2" xfId="24814"/>
    <cellStyle name="Normal 10 19 11 2 2" xfId="24815"/>
    <cellStyle name="Normal 10 19 12" xfId="24816"/>
    <cellStyle name="Normal 10 19 12 2" xfId="24817"/>
    <cellStyle name="Normal 10 19 12 2 2" xfId="24818"/>
    <cellStyle name="Normal 10 19 13" xfId="24819"/>
    <cellStyle name="Normal 10 19 13 2" xfId="24820"/>
    <cellStyle name="Normal 10 19 13 2 2" xfId="24821"/>
    <cellStyle name="Normal 10 19 14" xfId="24822"/>
    <cellStyle name="Normal 10 19 14 2" xfId="24823"/>
    <cellStyle name="Normal 10 19 14 2 2" xfId="24824"/>
    <cellStyle name="Normal 10 19 15" xfId="24825"/>
    <cellStyle name="Normal 10 19 15 2" xfId="24826"/>
    <cellStyle name="Normal 10 19 2" xfId="24827"/>
    <cellStyle name="Normal 10 19 2 2" xfId="24828"/>
    <cellStyle name="Normal 10 19 2 2 2" xfId="24829"/>
    <cellStyle name="Normal 10 19 3" xfId="24830"/>
    <cellStyle name="Normal 10 19 3 2" xfId="24831"/>
    <cellStyle name="Normal 10 19 3 2 2" xfId="24832"/>
    <cellStyle name="Normal 10 19 4" xfId="24833"/>
    <cellStyle name="Normal 10 19 4 2" xfId="24834"/>
    <cellStyle name="Normal 10 19 4 2 2" xfId="24835"/>
    <cellStyle name="Normal 10 19 5" xfId="24836"/>
    <cellStyle name="Normal 10 19 5 2" xfId="24837"/>
    <cellStyle name="Normal 10 19 5 2 2" xfId="24838"/>
    <cellStyle name="Normal 10 19 6" xfId="24839"/>
    <cellStyle name="Normal 10 19 6 2" xfId="24840"/>
    <cellStyle name="Normal 10 19 6 2 2" xfId="24841"/>
    <cellStyle name="Normal 10 19 7" xfId="24842"/>
    <cellStyle name="Normal 10 19 7 2" xfId="24843"/>
    <cellStyle name="Normal 10 19 7 2 2" xfId="24844"/>
    <cellStyle name="Normal 10 19 8" xfId="24845"/>
    <cellStyle name="Normal 10 19 8 2" xfId="24846"/>
    <cellStyle name="Normal 10 19 8 2 2" xfId="24847"/>
    <cellStyle name="Normal 10 19 9" xfId="24848"/>
    <cellStyle name="Normal 10 19 9 2" xfId="24849"/>
    <cellStyle name="Normal 10 19 9 2 2" xfId="24850"/>
    <cellStyle name="Normal 10 2" xfId="8"/>
    <cellStyle name="Normal 10 2 10" xfId="24851"/>
    <cellStyle name="Normal 10 2 10 2" xfId="24852"/>
    <cellStyle name="Normal 10 2 10 2 2" xfId="24853"/>
    <cellStyle name="Normal 10 2 11" xfId="24854"/>
    <cellStyle name="Normal 10 2 11 2" xfId="24855"/>
    <cellStyle name="Normal 10 2 11 2 2" xfId="24856"/>
    <cellStyle name="Normal 10 2 12" xfId="24857"/>
    <cellStyle name="Normal 10 2 12 2" xfId="24858"/>
    <cellStyle name="Normal 10 2 12 2 2" xfId="24859"/>
    <cellStyle name="Normal 10 2 13" xfId="24860"/>
    <cellStyle name="Normal 10 2 13 2" xfId="24861"/>
    <cellStyle name="Normal 10 2 13 2 2" xfId="24862"/>
    <cellStyle name="Normal 10 2 14" xfId="24863"/>
    <cellStyle name="Normal 10 2 14 2" xfId="24864"/>
    <cellStyle name="Normal 10 2 14 2 2" xfId="24865"/>
    <cellStyle name="Normal 10 2 15" xfId="24866"/>
    <cellStyle name="Normal 10 2 15 2" xfId="24867"/>
    <cellStyle name="Normal 10 2 16" xfId="50159"/>
    <cellStyle name="Normal 10 2 2" xfId="24868"/>
    <cellStyle name="Normal 10 2 2 2" xfId="24869"/>
    <cellStyle name="Normal 10 2 2 2 2" xfId="24870"/>
    <cellStyle name="Normal 10 2 3" xfId="24871"/>
    <cellStyle name="Normal 10 2 3 2" xfId="24872"/>
    <cellStyle name="Normal 10 2 3 2 2" xfId="24873"/>
    <cellStyle name="Normal 10 2 4" xfId="24874"/>
    <cellStyle name="Normal 10 2 4 2" xfId="24875"/>
    <cellStyle name="Normal 10 2 4 2 2" xfId="24876"/>
    <cellStyle name="Normal 10 2 5" xfId="24877"/>
    <cellStyle name="Normal 10 2 5 2" xfId="24878"/>
    <cellStyle name="Normal 10 2 5 2 2" xfId="24879"/>
    <cellStyle name="Normal 10 2 6" xfId="24880"/>
    <cellStyle name="Normal 10 2 6 2" xfId="24881"/>
    <cellStyle name="Normal 10 2 6 2 2" xfId="24882"/>
    <cellStyle name="Normal 10 2 7" xfId="24883"/>
    <cellStyle name="Normal 10 2 7 2" xfId="24884"/>
    <cellStyle name="Normal 10 2 7 2 2" xfId="24885"/>
    <cellStyle name="Normal 10 2 8" xfId="24886"/>
    <cellStyle name="Normal 10 2 8 2" xfId="24887"/>
    <cellStyle name="Normal 10 2 8 2 2" xfId="24888"/>
    <cellStyle name="Normal 10 2 9" xfId="24889"/>
    <cellStyle name="Normal 10 2 9 2" xfId="24890"/>
    <cellStyle name="Normal 10 2 9 2 2" xfId="24891"/>
    <cellStyle name="Normal 10 20" xfId="24892"/>
    <cellStyle name="Normal 10 20 10" xfId="24893"/>
    <cellStyle name="Normal 10 20 10 2" xfId="24894"/>
    <cellStyle name="Normal 10 20 10 2 2" xfId="24895"/>
    <cellStyle name="Normal 10 20 11" xfId="24896"/>
    <cellStyle name="Normal 10 20 11 2" xfId="24897"/>
    <cellStyle name="Normal 10 20 11 2 2" xfId="24898"/>
    <cellStyle name="Normal 10 20 12" xfId="24899"/>
    <cellStyle name="Normal 10 20 12 2" xfId="24900"/>
    <cellStyle name="Normal 10 20 12 2 2" xfId="24901"/>
    <cellStyle name="Normal 10 20 13" xfId="24902"/>
    <cellStyle name="Normal 10 20 13 2" xfId="24903"/>
    <cellStyle name="Normal 10 20 13 2 2" xfId="24904"/>
    <cellStyle name="Normal 10 20 14" xfId="24905"/>
    <cellStyle name="Normal 10 20 14 2" xfId="24906"/>
    <cellStyle name="Normal 10 20 14 2 2" xfId="24907"/>
    <cellStyle name="Normal 10 20 15" xfId="24908"/>
    <cellStyle name="Normal 10 20 15 2" xfId="24909"/>
    <cellStyle name="Normal 10 20 2" xfId="24910"/>
    <cellStyle name="Normal 10 20 2 2" xfId="24911"/>
    <cellStyle name="Normal 10 20 2 2 2" xfId="24912"/>
    <cellStyle name="Normal 10 20 3" xfId="24913"/>
    <cellStyle name="Normal 10 20 3 2" xfId="24914"/>
    <cellStyle name="Normal 10 20 3 2 2" xfId="24915"/>
    <cellStyle name="Normal 10 20 4" xfId="24916"/>
    <cellStyle name="Normal 10 20 4 2" xfId="24917"/>
    <cellStyle name="Normal 10 20 4 2 2" xfId="24918"/>
    <cellStyle name="Normal 10 20 5" xfId="24919"/>
    <cellStyle name="Normal 10 20 5 2" xfId="24920"/>
    <cellStyle name="Normal 10 20 5 2 2" xfId="24921"/>
    <cellStyle name="Normal 10 20 6" xfId="24922"/>
    <cellStyle name="Normal 10 20 6 2" xfId="24923"/>
    <cellStyle name="Normal 10 20 6 2 2" xfId="24924"/>
    <cellStyle name="Normal 10 20 7" xfId="24925"/>
    <cellStyle name="Normal 10 20 7 2" xfId="24926"/>
    <cellStyle name="Normal 10 20 7 2 2" xfId="24927"/>
    <cellStyle name="Normal 10 20 8" xfId="24928"/>
    <cellStyle name="Normal 10 20 8 2" xfId="24929"/>
    <cellStyle name="Normal 10 20 8 2 2" xfId="24930"/>
    <cellStyle name="Normal 10 20 9" xfId="24931"/>
    <cellStyle name="Normal 10 20 9 2" xfId="24932"/>
    <cellStyle name="Normal 10 20 9 2 2" xfId="24933"/>
    <cellStyle name="Normal 10 21" xfId="24934"/>
    <cellStyle name="Normal 10 21 10" xfId="24935"/>
    <cellStyle name="Normal 10 21 10 2" xfId="24936"/>
    <cellStyle name="Normal 10 21 10 2 2" xfId="24937"/>
    <cellStyle name="Normal 10 21 11" xfId="24938"/>
    <cellStyle name="Normal 10 21 11 2" xfId="24939"/>
    <cellStyle name="Normal 10 21 11 2 2" xfId="24940"/>
    <cellStyle name="Normal 10 21 12" xfId="24941"/>
    <cellStyle name="Normal 10 21 12 2" xfId="24942"/>
    <cellStyle name="Normal 10 21 12 2 2" xfId="24943"/>
    <cellStyle name="Normal 10 21 13" xfId="24944"/>
    <cellStyle name="Normal 10 21 13 2" xfId="24945"/>
    <cellStyle name="Normal 10 21 13 2 2" xfId="24946"/>
    <cellStyle name="Normal 10 21 14" xfId="24947"/>
    <cellStyle name="Normal 10 21 14 2" xfId="24948"/>
    <cellStyle name="Normal 10 21 14 2 2" xfId="24949"/>
    <cellStyle name="Normal 10 21 15" xfId="24950"/>
    <cellStyle name="Normal 10 21 15 2" xfId="24951"/>
    <cellStyle name="Normal 10 21 2" xfId="24952"/>
    <cellStyle name="Normal 10 21 2 2" xfId="24953"/>
    <cellStyle name="Normal 10 21 2 2 2" xfId="24954"/>
    <cellStyle name="Normal 10 21 3" xfId="24955"/>
    <cellStyle name="Normal 10 21 3 2" xfId="24956"/>
    <cellStyle name="Normal 10 21 3 2 2" xfId="24957"/>
    <cellStyle name="Normal 10 21 4" xfId="24958"/>
    <cellStyle name="Normal 10 21 4 2" xfId="24959"/>
    <cellStyle name="Normal 10 21 4 2 2" xfId="24960"/>
    <cellStyle name="Normal 10 21 5" xfId="24961"/>
    <cellStyle name="Normal 10 21 5 2" xfId="24962"/>
    <cellStyle name="Normal 10 21 5 2 2" xfId="24963"/>
    <cellStyle name="Normal 10 21 6" xfId="24964"/>
    <cellStyle name="Normal 10 21 6 2" xfId="24965"/>
    <cellStyle name="Normal 10 21 6 2 2" xfId="24966"/>
    <cellStyle name="Normal 10 21 7" xfId="24967"/>
    <cellStyle name="Normal 10 21 7 2" xfId="24968"/>
    <cellStyle name="Normal 10 21 7 2 2" xfId="24969"/>
    <cellStyle name="Normal 10 21 8" xfId="24970"/>
    <cellStyle name="Normal 10 21 8 2" xfId="24971"/>
    <cellStyle name="Normal 10 21 8 2 2" xfId="24972"/>
    <cellStyle name="Normal 10 21 9" xfId="24973"/>
    <cellStyle name="Normal 10 21 9 2" xfId="24974"/>
    <cellStyle name="Normal 10 21 9 2 2" xfId="24975"/>
    <cellStyle name="Normal 10 22" xfId="24976"/>
    <cellStyle name="Normal 10 22 10" xfId="24977"/>
    <cellStyle name="Normal 10 22 10 2" xfId="24978"/>
    <cellStyle name="Normal 10 22 10 2 2" xfId="24979"/>
    <cellStyle name="Normal 10 22 11" xfId="24980"/>
    <cellStyle name="Normal 10 22 11 2" xfId="24981"/>
    <cellStyle name="Normal 10 22 11 2 2" xfId="24982"/>
    <cellStyle name="Normal 10 22 12" xfId="24983"/>
    <cellStyle name="Normal 10 22 12 2" xfId="24984"/>
    <cellStyle name="Normal 10 22 12 2 2" xfId="24985"/>
    <cellStyle name="Normal 10 22 13" xfId="24986"/>
    <cellStyle name="Normal 10 22 13 2" xfId="24987"/>
    <cellStyle name="Normal 10 22 13 2 2" xfId="24988"/>
    <cellStyle name="Normal 10 22 14" xfId="24989"/>
    <cellStyle name="Normal 10 22 14 2" xfId="24990"/>
    <cellStyle name="Normal 10 22 14 2 2" xfId="24991"/>
    <cellStyle name="Normal 10 22 15" xfId="24992"/>
    <cellStyle name="Normal 10 22 15 2" xfId="24993"/>
    <cellStyle name="Normal 10 22 2" xfId="24994"/>
    <cellStyle name="Normal 10 22 2 2" xfId="24995"/>
    <cellStyle name="Normal 10 22 2 2 2" xfId="24996"/>
    <cellStyle name="Normal 10 22 3" xfId="24997"/>
    <cellStyle name="Normal 10 22 3 2" xfId="24998"/>
    <cellStyle name="Normal 10 22 3 2 2" xfId="24999"/>
    <cellStyle name="Normal 10 22 4" xfId="25000"/>
    <cellStyle name="Normal 10 22 4 2" xfId="25001"/>
    <cellStyle name="Normal 10 22 4 2 2" xfId="25002"/>
    <cellStyle name="Normal 10 22 5" xfId="25003"/>
    <cellStyle name="Normal 10 22 5 2" xfId="25004"/>
    <cellStyle name="Normal 10 22 5 2 2" xfId="25005"/>
    <cellStyle name="Normal 10 22 6" xfId="25006"/>
    <cellStyle name="Normal 10 22 6 2" xfId="25007"/>
    <cellStyle name="Normal 10 22 6 2 2" xfId="25008"/>
    <cellStyle name="Normal 10 22 7" xfId="25009"/>
    <cellStyle name="Normal 10 22 7 2" xfId="25010"/>
    <cellStyle name="Normal 10 22 7 2 2" xfId="25011"/>
    <cellStyle name="Normal 10 22 8" xfId="25012"/>
    <cellStyle name="Normal 10 22 8 2" xfId="25013"/>
    <cellStyle name="Normal 10 22 8 2 2" xfId="25014"/>
    <cellStyle name="Normal 10 22 9" xfId="25015"/>
    <cellStyle name="Normal 10 22 9 2" xfId="25016"/>
    <cellStyle name="Normal 10 22 9 2 2" xfId="25017"/>
    <cellStyle name="Normal 10 23" xfId="25018"/>
    <cellStyle name="Normal 10 23 10" xfId="25019"/>
    <cellStyle name="Normal 10 23 10 2" xfId="25020"/>
    <cellStyle name="Normal 10 23 10 2 2" xfId="25021"/>
    <cellStyle name="Normal 10 23 11" xfId="25022"/>
    <cellStyle name="Normal 10 23 11 2" xfId="25023"/>
    <cellStyle name="Normal 10 23 11 2 2" xfId="25024"/>
    <cellStyle name="Normal 10 23 12" xfId="25025"/>
    <cellStyle name="Normal 10 23 12 2" xfId="25026"/>
    <cellStyle name="Normal 10 23 12 2 2" xfId="25027"/>
    <cellStyle name="Normal 10 23 13" xfId="25028"/>
    <cellStyle name="Normal 10 23 13 2" xfId="25029"/>
    <cellStyle name="Normal 10 23 13 2 2" xfId="25030"/>
    <cellStyle name="Normal 10 23 14" xfId="25031"/>
    <cellStyle name="Normal 10 23 14 2" xfId="25032"/>
    <cellStyle name="Normal 10 23 14 2 2" xfId="25033"/>
    <cellStyle name="Normal 10 23 15" xfId="25034"/>
    <cellStyle name="Normal 10 23 15 2" xfId="25035"/>
    <cellStyle name="Normal 10 23 2" xfId="25036"/>
    <cellStyle name="Normal 10 23 2 2" xfId="25037"/>
    <cellStyle name="Normal 10 23 2 2 2" xfId="25038"/>
    <cellStyle name="Normal 10 23 3" xfId="25039"/>
    <cellStyle name="Normal 10 23 3 2" xfId="25040"/>
    <cellStyle name="Normal 10 23 3 2 2" xfId="25041"/>
    <cellStyle name="Normal 10 23 4" xfId="25042"/>
    <cellStyle name="Normal 10 23 4 2" xfId="25043"/>
    <cellStyle name="Normal 10 23 4 2 2" xfId="25044"/>
    <cellStyle name="Normal 10 23 5" xfId="25045"/>
    <cellStyle name="Normal 10 23 5 2" xfId="25046"/>
    <cellStyle name="Normal 10 23 5 2 2" xfId="25047"/>
    <cellStyle name="Normal 10 23 6" xfId="25048"/>
    <cellStyle name="Normal 10 23 6 2" xfId="25049"/>
    <cellStyle name="Normal 10 23 6 2 2" xfId="25050"/>
    <cellStyle name="Normal 10 23 7" xfId="25051"/>
    <cellStyle name="Normal 10 23 7 2" xfId="25052"/>
    <cellStyle name="Normal 10 23 7 2 2" xfId="25053"/>
    <cellStyle name="Normal 10 23 8" xfId="25054"/>
    <cellStyle name="Normal 10 23 8 2" xfId="25055"/>
    <cellStyle name="Normal 10 23 8 2 2" xfId="25056"/>
    <cellStyle name="Normal 10 23 9" xfId="25057"/>
    <cellStyle name="Normal 10 23 9 2" xfId="25058"/>
    <cellStyle name="Normal 10 23 9 2 2" xfId="25059"/>
    <cellStyle name="Normal 10 24" xfId="25060"/>
    <cellStyle name="Normal 10 24 2" xfId="25061"/>
    <cellStyle name="Normal 10 24 2 2" xfId="25062"/>
    <cellStyle name="Normal 10 25" xfId="25063"/>
    <cellStyle name="Normal 10 25 2" xfId="25064"/>
    <cellStyle name="Normal 10 25 2 2" xfId="25065"/>
    <cellStyle name="Normal 10 26" xfId="25066"/>
    <cellStyle name="Normal 10 26 2" xfId="25067"/>
    <cellStyle name="Normal 10 26 2 2" xfId="25068"/>
    <cellStyle name="Normal 10 27" xfId="25069"/>
    <cellStyle name="Normal 10 27 2" xfId="25070"/>
    <cellStyle name="Normal 10 27 2 2" xfId="25071"/>
    <cellStyle name="Normal 10 28" xfId="25072"/>
    <cellStyle name="Normal 10 28 2" xfId="25073"/>
    <cellStyle name="Normal 10 28 2 2" xfId="25074"/>
    <cellStyle name="Normal 10 29" xfId="25075"/>
    <cellStyle name="Normal 10 29 2" xfId="25076"/>
    <cellStyle name="Normal 10 29 2 2" xfId="25077"/>
    <cellStyle name="Normal 10 3" xfId="25078"/>
    <cellStyle name="Normal 10 3 10" xfId="25079"/>
    <cellStyle name="Normal 10 3 10 2" xfId="25080"/>
    <cellStyle name="Normal 10 3 10 2 2" xfId="25081"/>
    <cellStyle name="Normal 10 3 11" xfId="25082"/>
    <cellStyle name="Normal 10 3 11 2" xfId="25083"/>
    <cellStyle name="Normal 10 3 11 2 2" xfId="25084"/>
    <cellStyle name="Normal 10 3 12" xfId="25085"/>
    <cellStyle name="Normal 10 3 12 2" xfId="25086"/>
    <cellStyle name="Normal 10 3 12 2 2" xfId="25087"/>
    <cellStyle name="Normal 10 3 13" xfId="25088"/>
    <cellStyle name="Normal 10 3 13 2" xfId="25089"/>
    <cellStyle name="Normal 10 3 13 2 2" xfId="25090"/>
    <cellStyle name="Normal 10 3 14" xfId="25091"/>
    <cellStyle name="Normal 10 3 14 2" xfId="25092"/>
    <cellStyle name="Normal 10 3 14 2 2" xfId="25093"/>
    <cellStyle name="Normal 10 3 15" xfId="25094"/>
    <cellStyle name="Normal 10 3 15 2" xfId="25095"/>
    <cellStyle name="Normal 10 3 16" xfId="50160"/>
    <cellStyle name="Normal 10 3 2" xfId="25096"/>
    <cellStyle name="Normal 10 3 2 2" xfId="25097"/>
    <cellStyle name="Normal 10 3 2 2 2" xfId="25098"/>
    <cellStyle name="Normal 10 3 3" xfId="25099"/>
    <cellStyle name="Normal 10 3 3 2" xfId="25100"/>
    <cellStyle name="Normal 10 3 3 2 2" xfId="25101"/>
    <cellStyle name="Normal 10 3 4" xfId="25102"/>
    <cellStyle name="Normal 10 3 4 2" xfId="25103"/>
    <cellStyle name="Normal 10 3 4 2 2" xfId="25104"/>
    <cellStyle name="Normal 10 3 5" xfId="25105"/>
    <cellStyle name="Normal 10 3 5 2" xfId="25106"/>
    <cellStyle name="Normal 10 3 5 2 2" xfId="25107"/>
    <cellStyle name="Normal 10 3 6" xfId="25108"/>
    <cellStyle name="Normal 10 3 6 2" xfId="25109"/>
    <cellStyle name="Normal 10 3 6 2 2" xfId="25110"/>
    <cellStyle name="Normal 10 3 7" xfId="25111"/>
    <cellStyle name="Normal 10 3 7 2" xfId="25112"/>
    <cellStyle name="Normal 10 3 7 2 2" xfId="25113"/>
    <cellStyle name="Normal 10 3 8" xfId="25114"/>
    <cellStyle name="Normal 10 3 8 2" xfId="25115"/>
    <cellStyle name="Normal 10 3 8 2 2" xfId="25116"/>
    <cellStyle name="Normal 10 3 9" xfId="25117"/>
    <cellStyle name="Normal 10 3 9 2" xfId="25118"/>
    <cellStyle name="Normal 10 3 9 2 2" xfId="25119"/>
    <cellStyle name="Normal 10 30" xfId="25120"/>
    <cellStyle name="Normal 10 30 2" xfId="25121"/>
    <cellStyle name="Normal 10 30 2 2" xfId="25122"/>
    <cellStyle name="Normal 10 31" xfId="25123"/>
    <cellStyle name="Normal 10 31 2" xfId="25124"/>
    <cellStyle name="Normal 10 31 2 2" xfId="25125"/>
    <cellStyle name="Normal 10 32" xfId="25126"/>
    <cellStyle name="Normal 10 32 2" xfId="25127"/>
    <cellStyle name="Normal 10 32 2 2" xfId="25128"/>
    <cellStyle name="Normal 10 33" xfId="25129"/>
    <cellStyle name="Normal 10 33 2" xfId="25130"/>
    <cellStyle name="Normal 10 33 2 2" xfId="25131"/>
    <cellStyle name="Normal 10 34" xfId="25132"/>
    <cellStyle name="Normal 10 34 2" xfId="25133"/>
    <cellStyle name="Normal 10 34 2 2" xfId="25134"/>
    <cellStyle name="Normal 10 35" xfId="25135"/>
    <cellStyle name="Normal 10 35 2" xfId="25136"/>
    <cellStyle name="Normal 10 35 2 2" xfId="25137"/>
    <cellStyle name="Normal 10 36" xfId="25138"/>
    <cellStyle name="Normal 10 36 2" xfId="25139"/>
    <cellStyle name="Normal 10 36 2 2" xfId="25140"/>
    <cellStyle name="Normal 10 37" xfId="25141"/>
    <cellStyle name="Normal 10 37 2" xfId="25142"/>
    <cellStyle name="Normal 10 4" xfId="25143"/>
    <cellStyle name="Normal 10 4 10" xfId="25144"/>
    <cellStyle name="Normal 10 4 10 2" xfId="25145"/>
    <cellStyle name="Normal 10 4 10 2 2" xfId="25146"/>
    <cellStyle name="Normal 10 4 11" xfId="25147"/>
    <cellStyle name="Normal 10 4 11 2" xfId="25148"/>
    <cellStyle name="Normal 10 4 11 2 2" xfId="25149"/>
    <cellStyle name="Normal 10 4 12" xfId="25150"/>
    <cellStyle name="Normal 10 4 12 2" xfId="25151"/>
    <cellStyle name="Normal 10 4 12 2 2" xfId="25152"/>
    <cellStyle name="Normal 10 4 13" xfId="25153"/>
    <cellStyle name="Normal 10 4 13 2" xfId="25154"/>
    <cellStyle name="Normal 10 4 13 2 2" xfId="25155"/>
    <cellStyle name="Normal 10 4 14" xfId="25156"/>
    <cellStyle name="Normal 10 4 14 2" xfId="25157"/>
    <cellStyle name="Normal 10 4 14 2 2" xfId="25158"/>
    <cellStyle name="Normal 10 4 15" xfId="25159"/>
    <cellStyle name="Normal 10 4 15 2" xfId="25160"/>
    <cellStyle name="Normal 10 4 2" xfId="25161"/>
    <cellStyle name="Normal 10 4 2 2" xfId="25162"/>
    <cellStyle name="Normal 10 4 2 2 2" xfId="25163"/>
    <cellStyle name="Normal 10 4 3" xfId="25164"/>
    <cellStyle name="Normal 10 4 3 2" xfId="25165"/>
    <cellStyle name="Normal 10 4 3 2 2" xfId="25166"/>
    <cellStyle name="Normal 10 4 4" xfId="25167"/>
    <cellStyle name="Normal 10 4 4 2" xfId="25168"/>
    <cellStyle name="Normal 10 4 4 2 2" xfId="25169"/>
    <cellStyle name="Normal 10 4 5" xfId="25170"/>
    <cellStyle name="Normal 10 4 5 2" xfId="25171"/>
    <cellStyle name="Normal 10 4 5 2 2" xfId="25172"/>
    <cellStyle name="Normal 10 4 6" xfId="25173"/>
    <cellStyle name="Normal 10 4 6 2" xfId="25174"/>
    <cellStyle name="Normal 10 4 6 2 2" xfId="25175"/>
    <cellStyle name="Normal 10 4 7" xfId="25176"/>
    <cellStyle name="Normal 10 4 7 2" xfId="25177"/>
    <cellStyle name="Normal 10 4 7 2 2" xfId="25178"/>
    <cellStyle name="Normal 10 4 8" xfId="25179"/>
    <cellStyle name="Normal 10 4 8 2" xfId="25180"/>
    <cellStyle name="Normal 10 4 8 2 2" xfId="25181"/>
    <cellStyle name="Normal 10 4 9" xfId="25182"/>
    <cellStyle name="Normal 10 4 9 2" xfId="25183"/>
    <cellStyle name="Normal 10 4 9 2 2" xfId="25184"/>
    <cellStyle name="Normal 10 5" xfId="25185"/>
    <cellStyle name="Normal 10 5 10" xfId="25186"/>
    <cellStyle name="Normal 10 5 10 2" xfId="25187"/>
    <cellStyle name="Normal 10 5 10 2 2" xfId="25188"/>
    <cellStyle name="Normal 10 5 11" xfId="25189"/>
    <cellStyle name="Normal 10 5 11 2" xfId="25190"/>
    <cellStyle name="Normal 10 5 11 2 2" xfId="25191"/>
    <cellStyle name="Normal 10 5 12" xfId="25192"/>
    <cellStyle name="Normal 10 5 12 2" xfId="25193"/>
    <cellStyle name="Normal 10 5 12 2 2" xfId="25194"/>
    <cellStyle name="Normal 10 5 13" xfId="25195"/>
    <cellStyle name="Normal 10 5 13 2" xfId="25196"/>
    <cellStyle name="Normal 10 5 13 2 2" xfId="25197"/>
    <cellStyle name="Normal 10 5 14" xfId="25198"/>
    <cellStyle name="Normal 10 5 14 2" xfId="25199"/>
    <cellStyle name="Normal 10 5 14 2 2" xfId="25200"/>
    <cellStyle name="Normal 10 5 15" xfId="25201"/>
    <cellStyle name="Normal 10 5 15 2" xfId="25202"/>
    <cellStyle name="Normal 10 5 2" xfId="25203"/>
    <cellStyle name="Normal 10 5 2 2" xfId="25204"/>
    <cellStyle name="Normal 10 5 2 2 2" xfId="25205"/>
    <cellStyle name="Normal 10 5 3" xfId="25206"/>
    <cellStyle name="Normal 10 5 3 2" xfId="25207"/>
    <cellStyle name="Normal 10 5 3 2 2" xfId="25208"/>
    <cellStyle name="Normal 10 5 4" xfId="25209"/>
    <cellStyle name="Normal 10 5 4 2" xfId="25210"/>
    <cellStyle name="Normal 10 5 4 2 2" xfId="25211"/>
    <cellStyle name="Normal 10 5 5" xfId="25212"/>
    <cellStyle name="Normal 10 5 5 2" xfId="25213"/>
    <cellStyle name="Normal 10 5 5 2 2" xfId="25214"/>
    <cellStyle name="Normal 10 5 6" xfId="25215"/>
    <cellStyle name="Normal 10 5 6 2" xfId="25216"/>
    <cellStyle name="Normal 10 5 6 2 2" xfId="25217"/>
    <cellStyle name="Normal 10 5 7" xfId="25218"/>
    <cellStyle name="Normal 10 5 7 2" xfId="25219"/>
    <cellStyle name="Normal 10 5 7 2 2" xfId="25220"/>
    <cellStyle name="Normal 10 5 8" xfId="25221"/>
    <cellStyle name="Normal 10 5 8 2" xfId="25222"/>
    <cellStyle name="Normal 10 5 8 2 2" xfId="25223"/>
    <cellStyle name="Normal 10 5 9" xfId="25224"/>
    <cellStyle name="Normal 10 5 9 2" xfId="25225"/>
    <cellStyle name="Normal 10 5 9 2 2" xfId="25226"/>
    <cellStyle name="Normal 10 6" xfId="25227"/>
    <cellStyle name="Normal 10 6 10" xfId="25228"/>
    <cellStyle name="Normal 10 6 10 2" xfId="25229"/>
    <cellStyle name="Normal 10 6 10 2 2" xfId="25230"/>
    <cellStyle name="Normal 10 6 11" xfId="25231"/>
    <cellStyle name="Normal 10 6 11 2" xfId="25232"/>
    <cellStyle name="Normal 10 6 11 2 2" xfId="25233"/>
    <cellStyle name="Normal 10 6 12" xfId="25234"/>
    <cellStyle name="Normal 10 6 12 2" xfId="25235"/>
    <cellStyle name="Normal 10 6 12 2 2" xfId="25236"/>
    <cellStyle name="Normal 10 6 13" xfId="25237"/>
    <cellStyle name="Normal 10 6 13 2" xfId="25238"/>
    <cellStyle name="Normal 10 6 13 2 2" xfId="25239"/>
    <cellStyle name="Normal 10 6 14" xfId="25240"/>
    <cellStyle name="Normal 10 6 14 2" xfId="25241"/>
    <cellStyle name="Normal 10 6 14 2 2" xfId="25242"/>
    <cellStyle name="Normal 10 6 15" xfId="25243"/>
    <cellStyle name="Normal 10 6 15 2" xfId="25244"/>
    <cellStyle name="Normal 10 6 2" xfId="25245"/>
    <cellStyle name="Normal 10 6 2 2" xfId="25246"/>
    <cellStyle name="Normal 10 6 2 2 2" xfId="25247"/>
    <cellStyle name="Normal 10 6 3" xfId="25248"/>
    <cellStyle name="Normal 10 6 3 2" xfId="25249"/>
    <cellStyle name="Normal 10 6 3 2 2" xfId="25250"/>
    <cellStyle name="Normal 10 6 4" xfId="25251"/>
    <cellStyle name="Normal 10 6 4 2" xfId="25252"/>
    <cellStyle name="Normal 10 6 4 2 2" xfId="25253"/>
    <cellStyle name="Normal 10 6 5" xfId="25254"/>
    <cellStyle name="Normal 10 6 5 2" xfId="25255"/>
    <cellStyle name="Normal 10 6 5 2 2" xfId="25256"/>
    <cellStyle name="Normal 10 6 6" xfId="25257"/>
    <cellStyle name="Normal 10 6 6 2" xfId="25258"/>
    <cellStyle name="Normal 10 6 6 2 2" xfId="25259"/>
    <cellStyle name="Normal 10 6 7" xfId="25260"/>
    <cellStyle name="Normal 10 6 7 2" xfId="25261"/>
    <cellStyle name="Normal 10 6 7 2 2" xfId="25262"/>
    <cellStyle name="Normal 10 6 8" xfId="25263"/>
    <cellStyle name="Normal 10 6 8 2" xfId="25264"/>
    <cellStyle name="Normal 10 6 8 2 2" xfId="25265"/>
    <cellStyle name="Normal 10 6 9" xfId="25266"/>
    <cellStyle name="Normal 10 6 9 2" xfId="25267"/>
    <cellStyle name="Normal 10 6 9 2 2" xfId="25268"/>
    <cellStyle name="Normal 10 7" xfId="25269"/>
    <cellStyle name="Normal 10 7 10" xfId="25270"/>
    <cellStyle name="Normal 10 7 10 2" xfId="25271"/>
    <cellStyle name="Normal 10 7 10 2 2" xfId="25272"/>
    <cellStyle name="Normal 10 7 11" xfId="25273"/>
    <cellStyle name="Normal 10 7 11 2" xfId="25274"/>
    <cellStyle name="Normal 10 7 11 2 2" xfId="25275"/>
    <cellStyle name="Normal 10 7 12" xfId="25276"/>
    <cellStyle name="Normal 10 7 12 2" xfId="25277"/>
    <cellStyle name="Normal 10 7 12 2 2" xfId="25278"/>
    <cellStyle name="Normal 10 7 13" xfId="25279"/>
    <cellStyle name="Normal 10 7 13 2" xfId="25280"/>
    <cellStyle name="Normal 10 7 13 2 2" xfId="25281"/>
    <cellStyle name="Normal 10 7 14" xfId="25282"/>
    <cellStyle name="Normal 10 7 14 2" xfId="25283"/>
    <cellStyle name="Normal 10 7 14 2 2" xfId="25284"/>
    <cellStyle name="Normal 10 7 15" xfId="25285"/>
    <cellStyle name="Normal 10 7 15 2" xfId="25286"/>
    <cellStyle name="Normal 10 7 2" xfId="25287"/>
    <cellStyle name="Normal 10 7 2 2" xfId="25288"/>
    <cellStyle name="Normal 10 7 2 2 2" xfId="25289"/>
    <cellStyle name="Normal 10 7 3" xfId="25290"/>
    <cellStyle name="Normal 10 7 3 2" xfId="25291"/>
    <cellStyle name="Normal 10 7 3 2 2" xfId="25292"/>
    <cellStyle name="Normal 10 7 4" xfId="25293"/>
    <cellStyle name="Normal 10 7 4 2" xfId="25294"/>
    <cellStyle name="Normal 10 7 4 2 2" xfId="25295"/>
    <cellStyle name="Normal 10 7 5" xfId="25296"/>
    <cellStyle name="Normal 10 7 5 2" xfId="25297"/>
    <cellStyle name="Normal 10 7 5 2 2" xfId="25298"/>
    <cellStyle name="Normal 10 7 6" xfId="25299"/>
    <cellStyle name="Normal 10 7 6 2" xfId="25300"/>
    <cellStyle name="Normal 10 7 6 2 2" xfId="25301"/>
    <cellStyle name="Normal 10 7 7" xfId="25302"/>
    <cellStyle name="Normal 10 7 7 2" xfId="25303"/>
    <cellStyle name="Normal 10 7 7 2 2" xfId="25304"/>
    <cellStyle name="Normal 10 7 8" xfId="25305"/>
    <cellStyle name="Normal 10 7 8 2" xfId="25306"/>
    <cellStyle name="Normal 10 7 8 2 2" xfId="25307"/>
    <cellStyle name="Normal 10 7 9" xfId="25308"/>
    <cellStyle name="Normal 10 7 9 2" xfId="25309"/>
    <cellStyle name="Normal 10 7 9 2 2" xfId="25310"/>
    <cellStyle name="Normal 10 8" xfId="25311"/>
    <cellStyle name="Normal 10 8 10" xfId="25312"/>
    <cellStyle name="Normal 10 8 10 2" xfId="25313"/>
    <cellStyle name="Normal 10 8 10 2 2" xfId="25314"/>
    <cellStyle name="Normal 10 8 11" xfId="25315"/>
    <cellStyle name="Normal 10 8 11 2" xfId="25316"/>
    <cellStyle name="Normal 10 8 11 2 2" xfId="25317"/>
    <cellStyle name="Normal 10 8 12" xfId="25318"/>
    <cellStyle name="Normal 10 8 12 2" xfId="25319"/>
    <cellStyle name="Normal 10 8 12 2 2" xfId="25320"/>
    <cellStyle name="Normal 10 8 13" xfId="25321"/>
    <cellStyle name="Normal 10 8 13 2" xfId="25322"/>
    <cellStyle name="Normal 10 8 13 2 2" xfId="25323"/>
    <cellStyle name="Normal 10 8 14" xfId="25324"/>
    <cellStyle name="Normal 10 8 14 2" xfId="25325"/>
    <cellStyle name="Normal 10 8 14 2 2" xfId="25326"/>
    <cellStyle name="Normal 10 8 15" xfId="25327"/>
    <cellStyle name="Normal 10 8 15 2" xfId="25328"/>
    <cellStyle name="Normal 10 8 2" xfId="25329"/>
    <cellStyle name="Normal 10 8 2 2" xfId="25330"/>
    <cellStyle name="Normal 10 8 2 2 2" xfId="25331"/>
    <cellStyle name="Normal 10 8 3" xfId="25332"/>
    <cellStyle name="Normal 10 8 3 2" xfId="25333"/>
    <cellStyle name="Normal 10 8 3 2 2" xfId="25334"/>
    <cellStyle name="Normal 10 8 4" xfId="25335"/>
    <cellStyle name="Normal 10 8 4 2" xfId="25336"/>
    <cellStyle name="Normal 10 8 4 2 2" xfId="25337"/>
    <cellStyle name="Normal 10 8 5" xfId="25338"/>
    <cellStyle name="Normal 10 8 5 2" xfId="25339"/>
    <cellStyle name="Normal 10 8 5 2 2" xfId="25340"/>
    <cellStyle name="Normal 10 8 6" xfId="25341"/>
    <cellStyle name="Normal 10 8 6 2" xfId="25342"/>
    <cellStyle name="Normal 10 8 6 2 2" xfId="25343"/>
    <cellStyle name="Normal 10 8 7" xfId="25344"/>
    <cellStyle name="Normal 10 8 7 2" xfId="25345"/>
    <cellStyle name="Normal 10 8 7 2 2" xfId="25346"/>
    <cellStyle name="Normal 10 8 8" xfId="25347"/>
    <cellStyle name="Normal 10 8 8 2" xfId="25348"/>
    <cellStyle name="Normal 10 8 8 2 2" xfId="25349"/>
    <cellStyle name="Normal 10 8 9" xfId="25350"/>
    <cellStyle name="Normal 10 8 9 2" xfId="25351"/>
    <cellStyle name="Normal 10 8 9 2 2" xfId="25352"/>
    <cellStyle name="Normal 10 9" xfId="25353"/>
    <cellStyle name="Normal 10 9 10" xfId="25354"/>
    <cellStyle name="Normal 10 9 10 2" xfId="25355"/>
    <cellStyle name="Normal 10 9 10 2 2" xfId="25356"/>
    <cellStyle name="Normal 10 9 11" xfId="25357"/>
    <cellStyle name="Normal 10 9 11 2" xfId="25358"/>
    <cellStyle name="Normal 10 9 11 2 2" xfId="25359"/>
    <cellStyle name="Normal 10 9 12" xfId="25360"/>
    <cellStyle name="Normal 10 9 12 2" xfId="25361"/>
    <cellStyle name="Normal 10 9 12 2 2" xfId="25362"/>
    <cellStyle name="Normal 10 9 13" xfId="25363"/>
    <cellStyle name="Normal 10 9 13 2" xfId="25364"/>
    <cellStyle name="Normal 10 9 13 2 2" xfId="25365"/>
    <cellStyle name="Normal 10 9 14" xfId="25366"/>
    <cellStyle name="Normal 10 9 14 2" xfId="25367"/>
    <cellStyle name="Normal 10 9 14 2 2" xfId="25368"/>
    <cellStyle name="Normal 10 9 15" xfId="25369"/>
    <cellStyle name="Normal 10 9 15 2" xfId="25370"/>
    <cellStyle name="Normal 10 9 2" xfId="25371"/>
    <cellStyle name="Normal 10 9 2 2" xfId="25372"/>
    <cellStyle name="Normal 10 9 2 2 2" xfId="25373"/>
    <cellStyle name="Normal 10 9 3" xfId="25374"/>
    <cellStyle name="Normal 10 9 3 2" xfId="25375"/>
    <cellStyle name="Normal 10 9 3 2 2" xfId="25376"/>
    <cellStyle name="Normal 10 9 4" xfId="25377"/>
    <cellStyle name="Normal 10 9 4 2" xfId="25378"/>
    <cellStyle name="Normal 10 9 4 2 2" xfId="25379"/>
    <cellStyle name="Normal 10 9 5" xfId="25380"/>
    <cellStyle name="Normal 10 9 5 2" xfId="25381"/>
    <cellStyle name="Normal 10 9 5 2 2" xfId="25382"/>
    <cellStyle name="Normal 10 9 6" xfId="25383"/>
    <cellStyle name="Normal 10 9 6 2" xfId="25384"/>
    <cellStyle name="Normal 10 9 6 2 2" xfId="25385"/>
    <cellStyle name="Normal 10 9 7" xfId="25386"/>
    <cellStyle name="Normal 10 9 7 2" xfId="25387"/>
    <cellStyle name="Normal 10 9 7 2 2" xfId="25388"/>
    <cellStyle name="Normal 10 9 8" xfId="25389"/>
    <cellStyle name="Normal 10 9 8 2" xfId="25390"/>
    <cellStyle name="Normal 10 9 8 2 2" xfId="25391"/>
    <cellStyle name="Normal 10 9 9" xfId="25392"/>
    <cellStyle name="Normal 10 9 9 2" xfId="25393"/>
    <cellStyle name="Normal 10 9 9 2 2" xfId="25394"/>
    <cellStyle name="Normal 100" xfId="25395"/>
    <cellStyle name="Normal 101" xfId="25396"/>
    <cellStyle name="Normal 102" xfId="25397"/>
    <cellStyle name="Normal 103" xfId="25398"/>
    <cellStyle name="Normal 104" xfId="25399"/>
    <cellStyle name="Normal 105" xfId="25400"/>
    <cellStyle name="Normal 106" xfId="25401"/>
    <cellStyle name="Normal 107" xfId="25402"/>
    <cellStyle name="Normal 108" xfId="25403"/>
    <cellStyle name="Normal 109" xfId="25404"/>
    <cellStyle name="Normal 11" xfId="25405"/>
    <cellStyle name="Normal 11 10" xfId="25406"/>
    <cellStyle name="Normal 11 10 10" xfId="25407"/>
    <cellStyle name="Normal 11 10 10 2" xfId="25408"/>
    <cellStyle name="Normal 11 10 10 2 2" xfId="25409"/>
    <cellStyle name="Normal 11 10 11" xfId="25410"/>
    <cellStyle name="Normal 11 10 11 2" xfId="25411"/>
    <cellStyle name="Normal 11 10 11 2 2" xfId="25412"/>
    <cellStyle name="Normal 11 10 12" xfId="25413"/>
    <cellStyle name="Normal 11 10 12 2" xfId="25414"/>
    <cellStyle name="Normal 11 10 12 2 2" xfId="25415"/>
    <cellStyle name="Normal 11 10 13" xfId="25416"/>
    <cellStyle name="Normal 11 10 13 2" xfId="25417"/>
    <cellStyle name="Normal 11 10 13 2 2" xfId="25418"/>
    <cellStyle name="Normal 11 10 14" xfId="25419"/>
    <cellStyle name="Normal 11 10 14 2" xfId="25420"/>
    <cellStyle name="Normal 11 10 14 2 2" xfId="25421"/>
    <cellStyle name="Normal 11 10 15" xfId="25422"/>
    <cellStyle name="Normal 11 10 15 2" xfId="25423"/>
    <cellStyle name="Normal 11 10 2" xfId="25424"/>
    <cellStyle name="Normal 11 10 2 2" xfId="25425"/>
    <cellStyle name="Normal 11 10 2 2 2" xfId="25426"/>
    <cellStyle name="Normal 11 10 3" xfId="25427"/>
    <cellStyle name="Normal 11 10 3 2" xfId="25428"/>
    <cellStyle name="Normal 11 10 3 2 2" xfId="25429"/>
    <cellStyle name="Normal 11 10 4" xfId="25430"/>
    <cellStyle name="Normal 11 10 4 2" xfId="25431"/>
    <cellStyle name="Normal 11 10 4 2 2" xfId="25432"/>
    <cellStyle name="Normal 11 10 5" xfId="25433"/>
    <cellStyle name="Normal 11 10 5 2" xfId="25434"/>
    <cellStyle name="Normal 11 10 5 2 2" xfId="25435"/>
    <cellStyle name="Normal 11 10 6" xfId="25436"/>
    <cellStyle name="Normal 11 10 6 2" xfId="25437"/>
    <cellStyle name="Normal 11 10 6 2 2" xfId="25438"/>
    <cellStyle name="Normal 11 10 7" xfId="25439"/>
    <cellStyle name="Normal 11 10 7 2" xfId="25440"/>
    <cellStyle name="Normal 11 10 7 2 2" xfId="25441"/>
    <cellStyle name="Normal 11 10 8" xfId="25442"/>
    <cellStyle name="Normal 11 10 8 2" xfId="25443"/>
    <cellStyle name="Normal 11 10 8 2 2" xfId="25444"/>
    <cellStyle name="Normal 11 10 9" xfId="25445"/>
    <cellStyle name="Normal 11 10 9 2" xfId="25446"/>
    <cellStyle name="Normal 11 10 9 2 2" xfId="25447"/>
    <cellStyle name="Normal 11 11" xfId="25448"/>
    <cellStyle name="Normal 11 11 10" xfId="25449"/>
    <cellStyle name="Normal 11 11 10 2" xfId="25450"/>
    <cellStyle name="Normal 11 11 10 2 2" xfId="25451"/>
    <cellStyle name="Normal 11 11 11" xfId="25452"/>
    <cellStyle name="Normal 11 11 11 2" xfId="25453"/>
    <cellStyle name="Normal 11 11 11 2 2" xfId="25454"/>
    <cellStyle name="Normal 11 11 12" xfId="25455"/>
    <cellStyle name="Normal 11 11 12 2" xfId="25456"/>
    <cellStyle name="Normal 11 11 12 2 2" xfId="25457"/>
    <cellStyle name="Normal 11 11 13" xfId="25458"/>
    <cellStyle name="Normal 11 11 13 2" xfId="25459"/>
    <cellStyle name="Normal 11 11 13 2 2" xfId="25460"/>
    <cellStyle name="Normal 11 11 14" xfId="25461"/>
    <cellStyle name="Normal 11 11 14 2" xfId="25462"/>
    <cellStyle name="Normal 11 11 14 2 2" xfId="25463"/>
    <cellStyle name="Normal 11 11 15" xfId="25464"/>
    <cellStyle name="Normal 11 11 15 2" xfId="25465"/>
    <cellStyle name="Normal 11 11 2" xfId="25466"/>
    <cellStyle name="Normal 11 11 2 2" xfId="25467"/>
    <cellStyle name="Normal 11 11 2 2 2" xfId="25468"/>
    <cellStyle name="Normal 11 11 3" xfId="25469"/>
    <cellStyle name="Normal 11 11 3 2" xfId="25470"/>
    <cellStyle name="Normal 11 11 3 2 2" xfId="25471"/>
    <cellStyle name="Normal 11 11 4" xfId="25472"/>
    <cellStyle name="Normal 11 11 4 2" xfId="25473"/>
    <cellStyle name="Normal 11 11 4 2 2" xfId="25474"/>
    <cellStyle name="Normal 11 11 5" xfId="25475"/>
    <cellStyle name="Normal 11 11 5 2" xfId="25476"/>
    <cellStyle name="Normal 11 11 5 2 2" xfId="25477"/>
    <cellStyle name="Normal 11 11 6" xfId="25478"/>
    <cellStyle name="Normal 11 11 6 2" xfId="25479"/>
    <cellStyle name="Normal 11 11 6 2 2" xfId="25480"/>
    <cellStyle name="Normal 11 11 7" xfId="25481"/>
    <cellStyle name="Normal 11 11 7 2" xfId="25482"/>
    <cellStyle name="Normal 11 11 7 2 2" xfId="25483"/>
    <cellStyle name="Normal 11 11 8" xfId="25484"/>
    <cellStyle name="Normal 11 11 8 2" xfId="25485"/>
    <cellStyle name="Normal 11 11 8 2 2" xfId="25486"/>
    <cellStyle name="Normal 11 11 9" xfId="25487"/>
    <cellStyle name="Normal 11 11 9 2" xfId="25488"/>
    <cellStyle name="Normal 11 11 9 2 2" xfId="25489"/>
    <cellStyle name="Normal 11 12" xfId="25490"/>
    <cellStyle name="Normal 11 12 10" xfId="25491"/>
    <cellStyle name="Normal 11 12 10 2" xfId="25492"/>
    <cellStyle name="Normal 11 12 10 2 2" xfId="25493"/>
    <cellStyle name="Normal 11 12 11" xfId="25494"/>
    <cellStyle name="Normal 11 12 11 2" xfId="25495"/>
    <cellStyle name="Normal 11 12 11 2 2" xfId="25496"/>
    <cellStyle name="Normal 11 12 12" xfId="25497"/>
    <cellStyle name="Normal 11 12 12 2" xfId="25498"/>
    <cellStyle name="Normal 11 12 12 2 2" xfId="25499"/>
    <cellStyle name="Normal 11 12 13" xfId="25500"/>
    <cellStyle name="Normal 11 12 13 2" xfId="25501"/>
    <cellStyle name="Normal 11 12 13 2 2" xfId="25502"/>
    <cellStyle name="Normal 11 12 14" xfId="25503"/>
    <cellStyle name="Normal 11 12 14 2" xfId="25504"/>
    <cellStyle name="Normal 11 12 14 2 2" xfId="25505"/>
    <cellStyle name="Normal 11 12 15" xfId="25506"/>
    <cellStyle name="Normal 11 12 15 2" xfId="25507"/>
    <cellStyle name="Normal 11 12 2" xfId="25508"/>
    <cellStyle name="Normal 11 12 2 2" xfId="25509"/>
    <cellStyle name="Normal 11 12 2 2 2" xfId="25510"/>
    <cellStyle name="Normal 11 12 3" xfId="25511"/>
    <cellStyle name="Normal 11 12 3 2" xfId="25512"/>
    <cellStyle name="Normal 11 12 3 2 2" xfId="25513"/>
    <cellStyle name="Normal 11 12 4" xfId="25514"/>
    <cellStyle name="Normal 11 12 4 2" xfId="25515"/>
    <cellStyle name="Normal 11 12 4 2 2" xfId="25516"/>
    <cellStyle name="Normal 11 12 5" xfId="25517"/>
    <cellStyle name="Normal 11 12 5 2" xfId="25518"/>
    <cellStyle name="Normal 11 12 5 2 2" xfId="25519"/>
    <cellStyle name="Normal 11 12 6" xfId="25520"/>
    <cellStyle name="Normal 11 12 6 2" xfId="25521"/>
    <cellStyle name="Normal 11 12 6 2 2" xfId="25522"/>
    <cellStyle name="Normal 11 12 7" xfId="25523"/>
    <cellStyle name="Normal 11 12 7 2" xfId="25524"/>
    <cellStyle name="Normal 11 12 7 2 2" xfId="25525"/>
    <cellStyle name="Normal 11 12 8" xfId="25526"/>
    <cellStyle name="Normal 11 12 8 2" xfId="25527"/>
    <cellStyle name="Normal 11 12 8 2 2" xfId="25528"/>
    <cellStyle name="Normal 11 12 9" xfId="25529"/>
    <cellStyle name="Normal 11 12 9 2" xfId="25530"/>
    <cellStyle name="Normal 11 12 9 2 2" xfId="25531"/>
    <cellStyle name="Normal 11 13" xfId="25532"/>
    <cellStyle name="Normal 11 13 10" xfId="25533"/>
    <cellStyle name="Normal 11 13 10 2" xfId="25534"/>
    <cellStyle name="Normal 11 13 10 2 2" xfId="25535"/>
    <cellStyle name="Normal 11 13 11" xfId="25536"/>
    <cellStyle name="Normal 11 13 11 2" xfId="25537"/>
    <cellStyle name="Normal 11 13 11 2 2" xfId="25538"/>
    <cellStyle name="Normal 11 13 12" xfId="25539"/>
    <cellStyle name="Normal 11 13 12 2" xfId="25540"/>
    <cellStyle name="Normal 11 13 12 2 2" xfId="25541"/>
    <cellStyle name="Normal 11 13 13" xfId="25542"/>
    <cellStyle name="Normal 11 13 13 2" xfId="25543"/>
    <cellStyle name="Normal 11 13 13 2 2" xfId="25544"/>
    <cellStyle name="Normal 11 13 14" xfId="25545"/>
    <cellStyle name="Normal 11 13 14 2" xfId="25546"/>
    <cellStyle name="Normal 11 13 14 2 2" xfId="25547"/>
    <cellStyle name="Normal 11 13 15" xfId="25548"/>
    <cellStyle name="Normal 11 13 15 2" xfId="25549"/>
    <cellStyle name="Normal 11 13 2" xfId="25550"/>
    <cellStyle name="Normal 11 13 2 2" xfId="25551"/>
    <cellStyle name="Normal 11 13 2 2 2" xfId="25552"/>
    <cellStyle name="Normal 11 13 3" xfId="25553"/>
    <cellStyle name="Normal 11 13 3 2" xfId="25554"/>
    <cellStyle name="Normal 11 13 3 2 2" xfId="25555"/>
    <cellStyle name="Normal 11 13 4" xfId="25556"/>
    <cellStyle name="Normal 11 13 4 2" xfId="25557"/>
    <cellStyle name="Normal 11 13 4 2 2" xfId="25558"/>
    <cellStyle name="Normal 11 13 5" xfId="25559"/>
    <cellStyle name="Normal 11 13 5 2" xfId="25560"/>
    <cellStyle name="Normal 11 13 5 2 2" xfId="25561"/>
    <cellStyle name="Normal 11 13 6" xfId="25562"/>
    <cellStyle name="Normal 11 13 6 2" xfId="25563"/>
    <cellStyle name="Normal 11 13 6 2 2" xfId="25564"/>
    <cellStyle name="Normal 11 13 7" xfId="25565"/>
    <cellStyle name="Normal 11 13 7 2" xfId="25566"/>
    <cellStyle name="Normal 11 13 7 2 2" xfId="25567"/>
    <cellStyle name="Normal 11 13 8" xfId="25568"/>
    <cellStyle name="Normal 11 13 8 2" xfId="25569"/>
    <cellStyle name="Normal 11 13 8 2 2" xfId="25570"/>
    <cellStyle name="Normal 11 13 9" xfId="25571"/>
    <cellStyle name="Normal 11 13 9 2" xfId="25572"/>
    <cellStyle name="Normal 11 13 9 2 2" xfId="25573"/>
    <cellStyle name="Normal 11 14" xfId="25574"/>
    <cellStyle name="Normal 11 14 10" xfId="25575"/>
    <cellStyle name="Normal 11 14 10 2" xfId="25576"/>
    <cellStyle name="Normal 11 14 10 2 2" xfId="25577"/>
    <cellStyle name="Normal 11 14 11" xfId="25578"/>
    <cellStyle name="Normal 11 14 11 2" xfId="25579"/>
    <cellStyle name="Normal 11 14 11 2 2" xfId="25580"/>
    <cellStyle name="Normal 11 14 12" xfId="25581"/>
    <cellStyle name="Normal 11 14 12 2" xfId="25582"/>
    <cellStyle name="Normal 11 14 12 2 2" xfId="25583"/>
    <cellStyle name="Normal 11 14 13" xfId="25584"/>
    <cellStyle name="Normal 11 14 13 2" xfId="25585"/>
    <cellStyle name="Normal 11 14 13 2 2" xfId="25586"/>
    <cellStyle name="Normal 11 14 14" xfId="25587"/>
    <cellStyle name="Normal 11 14 14 2" xfId="25588"/>
    <cellStyle name="Normal 11 14 14 2 2" xfId="25589"/>
    <cellStyle name="Normal 11 14 15" xfId="25590"/>
    <cellStyle name="Normal 11 14 15 2" xfId="25591"/>
    <cellStyle name="Normal 11 14 2" xfId="25592"/>
    <cellStyle name="Normal 11 14 2 2" xfId="25593"/>
    <cellStyle name="Normal 11 14 2 2 2" xfId="25594"/>
    <cellStyle name="Normal 11 14 3" xfId="25595"/>
    <cellStyle name="Normal 11 14 3 2" xfId="25596"/>
    <cellStyle name="Normal 11 14 3 2 2" xfId="25597"/>
    <cellStyle name="Normal 11 14 4" xfId="25598"/>
    <cellStyle name="Normal 11 14 4 2" xfId="25599"/>
    <cellStyle name="Normal 11 14 4 2 2" xfId="25600"/>
    <cellStyle name="Normal 11 14 5" xfId="25601"/>
    <cellStyle name="Normal 11 14 5 2" xfId="25602"/>
    <cellStyle name="Normal 11 14 5 2 2" xfId="25603"/>
    <cellStyle name="Normal 11 14 6" xfId="25604"/>
    <cellStyle name="Normal 11 14 6 2" xfId="25605"/>
    <cellStyle name="Normal 11 14 6 2 2" xfId="25606"/>
    <cellStyle name="Normal 11 14 7" xfId="25607"/>
    <cellStyle name="Normal 11 14 7 2" xfId="25608"/>
    <cellStyle name="Normal 11 14 7 2 2" xfId="25609"/>
    <cellStyle name="Normal 11 14 8" xfId="25610"/>
    <cellStyle name="Normal 11 14 8 2" xfId="25611"/>
    <cellStyle name="Normal 11 14 8 2 2" xfId="25612"/>
    <cellStyle name="Normal 11 14 9" xfId="25613"/>
    <cellStyle name="Normal 11 14 9 2" xfId="25614"/>
    <cellStyle name="Normal 11 14 9 2 2" xfId="25615"/>
    <cellStyle name="Normal 11 15" xfId="25616"/>
    <cellStyle name="Normal 11 15 10" xfId="25617"/>
    <cellStyle name="Normal 11 15 10 2" xfId="25618"/>
    <cellStyle name="Normal 11 15 10 2 2" xfId="25619"/>
    <cellStyle name="Normal 11 15 11" xfId="25620"/>
    <cellStyle name="Normal 11 15 11 2" xfId="25621"/>
    <cellStyle name="Normal 11 15 11 2 2" xfId="25622"/>
    <cellStyle name="Normal 11 15 12" xfId="25623"/>
    <cellStyle name="Normal 11 15 12 2" xfId="25624"/>
    <cellStyle name="Normal 11 15 12 2 2" xfId="25625"/>
    <cellStyle name="Normal 11 15 13" xfId="25626"/>
    <cellStyle name="Normal 11 15 13 2" xfId="25627"/>
    <cellStyle name="Normal 11 15 13 2 2" xfId="25628"/>
    <cellStyle name="Normal 11 15 14" xfId="25629"/>
    <cellStyle name="Normal 11 15 14 2" xfId="25630"/>
    <cellStyle name="Normal 11 15 14 2 2" xfId="25631"/>
    <cellStyle name="Normal 11 15 15" xfId="25632"/>
    <cellStyle name="Normal 11 15 15 2" xfId="25633"/>
    <cellStyle name="Normal 11 15 2" xfId="25634"/>
    <cellStyle name="Normal 11 15 2 2" xfId="25635"/>
    <cellStyle name="Normal 11 15 2 2 2" xfId="25636"/>
    <cellStyle name="Normal 11 15 3" xfId="25637"/>
    <cellStyle name="Normal 11 15 3 2" xfId="25638"/>
    <cellStyle name="Normal 11 15 3 2 2" xfId="25639"/>
    <cellStyle name="Normal 11 15 4" xfId="25640"/>
    <cellStyle name="Normal 11 15 4 2" xfId="25641"/>
    <cellStyle name="Normal 11 15 4 2 2" xfId="25642"/>
    <cellStyle name="Normal 11 15 5" xfId="25643"/>
    <cellStyle name="Normal 11 15 5 2" xfId="25644"/>
    <cellStyle name="Normal 11 15 5 2 2" xfId="25645"/>
    <cellStyle name="Normal 11 15 6" xfId="25646"/>
    <cellStyle name="Normal 11 15 6 2" xfId="25647"/>
    <cellStyle name="Normal 11 15 6 2 2" xfId="25648"/>
    <cellStyle name="Normal 11 15 7" xfId="25649"/>
    <cellStyle name="Normal 11 15 7 2" xfId="25650"/>
    <cellStyle name="Normal 11 15 7 2 2" xfId="25651"/>
    <cellStyle name="Normal 11 15 8" xfId="25652"/>
    <cellStyle name="Normal 11 15 8 2" xfId="25653"/>
    <cellStyle name="Normal 11 15 8 2 2" xfId="25654"/>
    <cellStyle name="Normal 11 15 9" xfId="25655"/>
    <cellStyle name="Normal 11 15 9 2" xfId="25656"/>
    <cellStyle name="Normal 11 15 9 2 2" xfId="25657"/>
    <cellStyle name="Normal 11 16" xfId="25658"/>
    <cellStyle name="Normal 11 16 10" xfId="25659"/>
    <cellStyle name="Normal 11 16 10 2" xfId="25660"/>
    <cellStyle name="Normal 11 16 10 2 2" xfId="25661"/>
    <cellStyle name="Normal 11 16 11" xfId="25662"/>
    <cellStyle name="Normal 11 16 11 2" xfId="25663"/>
    <cellStyle name="Normal 11 16 11 2 2" xfId="25664"/>
    <cellStyle name="Normal 11 16 12" xfId="25665"/>
    <cellStyle name="Normal 11 16 12 2" xfId="25666"/>
    <cellStyle name="Normal 11 16 12 2 2" xfId="25667"/>
    <cellStyle name="Normal 11 16 13" xfId="25668"/>
    <cellStyle name="Normal 11 16 13 2" xfId="25669"/>
    <cellStyle name="Normal 11 16 13 2 2" xfId="25670"/>
    <cellStyle name="Normal 11 16 14" xfId="25671"/>
    <cellStyle name="Normal 11 16 14 2" xfId="25672"/>
    <cellStyle name="Normal 11 16 14 2 2" xfId="25673"/>
    <cellStyle name="Normal 11 16 15" xfId="25674"/>
    <cellStyle name="Normal 11 16 15 2" xfId="25675"/>
    <cellStyle name="Normal 11 16 2" xfId="25676"/>
    <cellStyle name="Normal 11 16 2 2" xfId="25677"/>
    <cellStyle name="Normal 11 16 2 2 2" xfId="25678"/>
    <cellStyle name="Normal 11 16 3" xfId="25679"/>
    <cellStyle name="Normal 11 16 3 2" xfId="25680"/>
    <cellStyle name="Normal 11 16 3 2 2" xfId="25681"/>
    <cellStyle name="Normal 11 16 4" xfId="25682"/>
    <cellStyle name="Normal 11 16 4 2" xfId="25683"/>
    <cellStyle name="Normal 11 16 4 2 2" xfId="25684"/>
    <cellStyle name="Normal 11 16 5" xfId="25685"/>
    <cellStyle name="Normal 11 16 5 2" xfId="25686"/>
    <cellStyle name="Normal 11 16 5 2 2" xfId="25687"/>
    <cellStyle name="Normal 11 16 6" xfId="25688"/>
    <cellStyle name="Normal 11 16 6 2" xfId="25689"/>
    <cellStyle name="Normal 11 16 6 2 2" xfId="25690"/>
    <cellStyle name="Normal 11 16 7" xfId="25691"/>
    <cellStyle name="Normal 11 16 7 2" xfId="25692"/>
    <cellStyle name="Normal 11 16 7 2 2" xfId="25693"/>
    <cellStyle name="Normal 11 16 8" xfId="25694"/>
    <cellStyle name="Normal 11 16 8 2" xfId="25695"/>
    <cellStyle name="Normal 11 16 8 2 2" xfId="25696"/>
    <cellStyle name="Normal 11 16 9" xfId="25697"/>
    <cellStyle name="Normal 11 16 9 2" xfId="25698"/>
    <cellStyle name="Normal 11 16 9 2 2" xfId="25699"/>
    <cellStyle name="Normal 11 17" xfId="25700"/>
    <cellStyle name="Normal 11 17 10" xfId="25701"/>
    <cellStyle name="Normal 11 17 10 2" xfId="25702"/>
    <cellStyle name="Normal 11 17 10 2 2" xfId="25703"/>
    <cellStyle name="Normal 11 17 11" xfId="25704"/>
    <cellStyle name="Normal 11 17 11 2" xfId="25705"/>
    <cellStyle name="Normal 11 17 11 2 2" xfId="25706"/>
    <cellStyle name="Normal 11 17 12" xfId="25707"/>
    <cellStyle name="Normal 11 17 12 2" xfId="25708"/>
    <cellStyle name="Normal 11 17 12 2 2" xfId="25709"/>
    <cellStyle name="Normal 11 17 13" xfId="25710"/>
    <cellStyle name="Normal 11 17 13 2" xfId="25711"/>
    <cellStyle name="Normal 11 17 13 2 2" xfId="25712"/>
    <cellStyle name="Normal 11 17 14" xfId="25713"/>
    <cellStyle name="Normal 11 17 14 2" xfId="25714"/>
    <cellStyle name="Normal 11 17 14 2 2" xfId="25715"/>
    <cellStyle name="Normal 11 17 15" xfId="25716"/>
    <cellStyle name="Normal 11 17 15 2" xfId="25717"/>
    <cellStyle name="Normal 11 17 2" xfId="25718"/>
    <cellStyle name="Normal 11 17 2 2" xfId="25719"/>
    <cellStyle name="Normal 11 17 2 2 2" xfId="25720"/>
    <cellStyle name="Normal 11 17 3" xfId="25721"/>
    <cellStyle name="Normal 11 17 3 2" xfId="25722"/>
    <cellStyle name="Normal 11 17 3 2 2" xfId="25723"/>
    <cellStyle name="Normal 11 17 4" xfId="25724"/>
    <cellStyle name="Normal 11 17 4 2" xfId="25725"/>
    <cellStyle name="Normal 11 17 4 2 2" xfId="25726"/>
    <cellStyle name="Normal 11 17 5" xfId="25727"/>
    <cellStyle name="Normal 11 17 5 2" xfId="25728"/>
    <cellStyle name="Normal 11 17 5 2 2" xfId="25729"/>
    <cellStyle name="Normal 11 17 6" xfId="25730"/>
    <cellStyle name="Normal 11 17 6 2" xfId="25731"/>
    <cellStyle name="Normal 11 17 6 2 2" xfId="25732"/>
    <cellStyle name="Normal 11 17 7" xfId="25733"/>
    <cellStyle name="Normal 11 17 7 2" xfId="25734"/>
    <cellStyle name="Normal 11 17 7 2 2" xfId="25735"/>
    <cellStyle name="Normal 11 17 8" xfId="25736"/>
    <cellStyle name="Normal 11 17 8 2" xfId="25737"/>
    <cellStyle name="Normal 11 17 8 2 2" xfId="25738"/>
    <cellStyle name="Normal 11 17 9" xfId="25739"/>
    <cellStyle name="Normal 11 17 9 2" xfId="25740"/>
    <cellStyle name="Normal 11 17 9 2 2" xfId="25741"/>
    <cellStyle name="Normal 11 18" xfId="25742"/>
    <cellStyle name="Normal 11 18 10" xfId="25743"/>
    <cellStyle name="Normal 11 18 10 2" xfId="25744"/>
    <cellStyle name="Normal 11 18 10 2 2" xfId="25745"/>
    <cellStyle name="Normal 11 18 11" xfId="25746"/>
    <cellStyle name="Normal 11 18 11 2" xfId="25747"/>
    <cellStyle name="Normal 11 18 11 2 2" xfId="25748"/>
    <cellStyle name="Normal 11 18 12" xfId="25749"/>
    <cellStyle name="Normal 11 18 12 2" xfId="25750"/>
    <cellStyle name="Normal 11 18 12 2 2" xfId="25751"/>
    <cellStyle name="Normal 11 18 13" xfId="25752"/>
    <cellStyle name="Normal 11 18 13 2" xfId="25753"/>
    <cellStyle name="Normal 11 18 13 2 2" xfId="25754"/>
    <cellStyle name="Normal 11 18 14" xfId="25755"/>
    <cellStyle name="Normal 11 18 14 2" xfId="25756"/>
    <cellStyle name="Normal 11 18 14 2 2" xfId="25757"/>
    <cellStyle name="Normal 11 18 15" xfId="25758"/>
    <cellStyle name="Normal 11 18 15 2" xfId="25759"/>
    <cellStyle name="Normal 11 18 2" xfId="25760"/>
    <cellStyle name="Normal 11 18 2 2" xfId="25761"/>
    <cellStyle name="Normal 11 18 2 2 2" xfId="25762"/>
    <cellStyle name="Normal 11 18 3" xfId="25763"/>
    <cellStyle name="Normal 11 18 3 2" xfId="25764"/>
    <cellStyle name="Normal 11 18 3 2 2" xfId="25765"/>
    <cellStyle name="Normal 11 18 4" xfId="25766"/>
    <cellStyle name="Normal 11 18 4 2" xfId="25767"/>
    <cellStyle name="Normal 11 18 4 2 2" xfId="25768"/>
    <cellStyle name="Normal 11 18 5" xfId="25769"/>
    <cellStyle name="Normal 11 18 5 2" xfId="25770"/>
    <cellStyle name="Normal 11 18 5 2 2" xfId="25771"/>
    <cellStyle name="Normal 11 18 6" xfId="25772"/>
    <cellStyle name="Normal 11 18 6 2" xfId="25773"/>
    <cellStyle name="Normal 11 18 6 2 2" xfId="25774"/>
    <cellStyle name="Normal 11 18 7" xfId="25775"/>
    <cellStyle name="Normal 11 18 7 2" xfId="25776"/>
    <cellStyle name="Normal 11 18 7 2 2" xfId="25777"/>
    <cellStyle name="Normal 11 18 8" xfId="25778"/>
    <cellStyle name="Normal 11 18 8 2" xfId="25779"/>
    <cellStyle name="Normal 11 18 8 2 2" xfId="25780"/>
    <cellStyle name="Normal 11 18 9" xfId="25781"/>
    <cellStyle name="Normal 11 18 9 2" xfId="25782"/>
    <cellStyle name="Normal 11 18 9 2 2" xfId="25783"/>
    <cellStyle name="Normal 11 19" xfId="25784"/>
    <cellStyle name="Normal 11 19 10" xfId="25785"/>
    <cellStyle name="Normal 11 19 10 2" xfId="25786"/>
    <cellStyle name="Normal 11 19 10 2 2" xfId="25787"/>
    <cellStyle name="Normal 11 19 11" xfId="25788"/>
    <cellStyle name="Normal 11 19 11 2" xfId="25789"/>
    <cellStyle name="Normal 11 19 11 2 2" xfId="25790"/>
    <cellStyle name="Normal 11 19 12" xfId="25791"/>
    <cellStyle name="Normal 11 19 12 2" xfId="25792"/>
    <cellStyle name="Normal 11 19 12 2 2" xfId="25793"/>
    <cellStyle name="Normal 11 19 13" xfId="25794"/>
    <cellStyle name="Normal 11 19 13 2" xfId="25795"/>
    <cellStyle name="Normal 11 19 13 2 2" xfId="25796"/>
    <cellStyle name="Normal 11 19 14" xfId="25797"/>
    <cellStyle name="Normal 11 19 14 2" xfId="25798"/>
    <cellStyle name="Normal 11 19 14 2 2" xfId="25799"/>
    <cellStyle name="Normal 11 19 15" xfId="25800"/>
    <cellStyle name="Normal 11 19 15 2" xfId="25801"/>
    <cellStyle name="Normal 11 19 2" xfId="25802"/>
    <cellStyle name="Normal 11 19 2 2" xfId="25803"/>
    <cellStyle name="Normal 11 19 2 2 2" xfId="25804"/>
    <cellStyle name="Normal 11 19 3" xfId="25805"/>
    <cellStyle name="Normal 11 19 3 2" xfId="25806"/>
    <cellStyle name="Normal 11 19 3 2 2" xfId="25807"/>
    <cellStyle name="Normal 11 19 4" xfId="25808"/>
    <cellStyle name="Normal 11 19 4 2" xfId="25809"/>
    <cellStyle name="Normal 11 19 4 2 2" xfId="25810"/>
    <cellStyle name="Normal 11 19 5" xfId="25811"/>
    <cellStyle name="Normal 11 19 5 2" xfId="25812"/>
    <cellStyle name="Normal 11 19 5 2 2" xfId="25813"/>
    <cellStyle name="Normal 11 19 6" xfId="25814"/>
    <cellStyle name="Normal 11 19 6 2" xfId="25815"/>
    <cellStyle name="Normal 11 19 6 2 2" xfId="25816"/>
    <cellStyle name="Normal 11 19 7" xfId="25817"/>
    <cellStyle name="Normal 11 19 7 2" xfId="25818"/>
    <cellStyle name="Normal 11 19 7 2 2" xfId="25819"/>
    <cellStyle name="Normal 11 19 8" xfId="25820"/>
    <cellStyle name="Normal 11 19 8 2" xfId="25821"/>
    <cellStyle name="Normal 11 19 8 2 2" xfId="25822"/>
    <cellStyle name="Normal 11 19 9" xfId="25823"/>
    <cellStyle name="Normal 11 19 9 2" xfId="25824"/>
    <cellStyle name="Normal 11 19 9 2 2" xfId="25825"/>
    <cellStyle name="Normal 11 2" xfId="25826"/>
    <cellStyle name="Normal 11 2 10" xfId="25827"/>
    <cellStyle name="Normal 11 2 10 2" xfId="25828"/>
    <cellStyle name="Normal 11 2 10 2 2" xfId="25829"/>
    <cellStyle name="Normal 11 2 11" xfId="25830"/>
    <cellStyle name="Normal 11 2 11 2" xfId="25831"/>
    <cellStyle name="Normal 11 2 11 2 2" xfId="25832"/>
    <cellStyle name="Normal 11 2 12" xfId="25833"/>
    <cellStyle name="Normal 11 2 12 2" xfId="25834"/>
    <cellStyle name="Normal 11 2 12 2 2" xfId="25835"/>
    <cellStyle name="Normal 11 2 13" xfId="25836"/>
    <cellStyle name="Normal 11 2 13 2" xfId="25837"/>
    <cellStyle name="Normal 11 2 13 2 2" xfId="25838"/>
    <cellStyle name="Normal 11 2 14" xfId="25839"/>
    <cellStyle name="Normal 11 2 14 2" xfId="25840"/>
    <cellStyle name="Normal 11 2 14 2 2" xfId="25841"/>
    <cellStyle name="Normal 11 2 15" xfId="25842"/>
    <cellStyle name="Normal 11 2 15 2" xfId="25843"/>
    <cellStyle name="Normal 11 2 2" xfId="25844"/>
    <cellStyle name="Normal 11 2 2 2" xfId="25845"/>
    <cellStyle name="Normal 11 2 2 2 2" xfId="25846"/>
    <cellStyle name="Normal 11 2 3" xfId="25847"/>
    <cellStyle name="Normal 11 2 3 2" xfId="25848"/>
    <cellStyle name="Normal 11 2 3 2 2" xfId="25849"/>
    <cellStyle name="Normal 11 2 4" xfId="25850"/>
    <cellStyle name="Normal 11 2 4 2" xfId="25851"/>
    <cellStyle name="Normal 11 2 4 2 2" xfId="25852"/>
    <cellStyle name="Normal 11 2 5" xfId="25853"/>
    <cellStyle name="Normal 11 2 5 2" xfId="25854"/>
    <cellStyle name="Normal 11 2 5 2 2" xfId="25855"/>
    <cellStyle name="Normal 11 2 6" xfId="25856"/>
    <cellStyle name="Normal 11 2 6 2" xfId="25857"/>
    <cellStyle name="Normal 11 2 6 2 2" xfId="25858"/>
    <cellStyle name="Normal 11 2 7" xfId="25859"/>
    <cellStyle name="Normal 11 2 7 2" xfId="25860"/>
    <cellStyle name="Normal 11 2 7 2 2" xfId="25861"/>
    <cellStyle name="Normal 11 2 8" xfId="25862"/>
    <cellStyle name="Normal 11 2 8 2" xfId="25863"/>
    <cellStyle name="Normal 11 2 8 2 2" xfId="25864"/>
    <cellStyle name="Normal 11 2 9" xfId="25865"/>
    <cellStyle name="Normal 11 2 9 2" xfId="25866"/>
    <cellStyle name="Normal 11 2 9 2 2" xfId="25867"/>
    <cellStyle name="Normal 11 20" xfId="25868"/>
    <cellStyle name="Normal 11 20 10" xfId="25869"/>
    <cellStyle name="Normal 11 20 10 2" xfId="25870"/>
    <cellStyle name="Normal 11 20 10 2 2" xfId="25871"/>
    <cellStyle name="Normal 11 20 11" xfId="25872"/>
    <cellStyle name="Normal 11 20 11 2" xfId="25873"/>
    <cellStyle name="Normal 11 20 11 2 2" xfId="25874"/>
    <cellStyle name="Normal 11 20 12" xfId="25875"/>
    <cellStyle name="Normal 11 20 12 2" xfId="25876"/>
    <cellStyle name="Normal 11 20 12 2 2" xfId="25877"/>
    <cellStyle name="Normal 11 20 13" xfId="25878"/>
    <cellStyle name="Normal 11 20 13 2" xfId="25879"/>
    <cellStyle name="Normal 11 20 13 2 2" xfId="25880"/>
    <cellStyle name="Normal 11 20 14" xfId="25881"/>
    <cellStyle name="Normal 11 20 14 2" xfId="25882"/>
    <cellStyle name="Normal 11 20 14 2 2" xfId="25883"/>
    <cellStyle name="Normal 11 20 15" xfId="25884"/>
    <cellStyle name="Normal 11 20 15 2" xfId="25885"/>
    <cellStyle name="Normal 11 20 2" xfId="25886"/>
    <cellStyle name="Normal 11 20 2 2" xfId="25887"/>
    <cellStyle name="Normal 11 20 2 2 2" xfId="25888"/>
    <cellStyle name="Normal 11 20 3" xfId="25889"/>
    <cellStyle name="Normal 11 20 3 2" xfId="25890"/>
    <cellStyle name="Normal 11 20 3 2 2" xfId="25891"/>
    <cellStyle name="Normal 11 20 4" xfId="25892"/>
    <cellStyle name="Normal 11 20 4 2" xfId="25893"/>
    <cellStyle name="Normal 11 20 4 2 2" xfId="25894"/>
    <cellStyle name="Normal 11 20 5" xfId="25895"/>
    <cellStyle name="Normal 11 20 5 2" xfId="25896"/>
    <cellStyle name="Normal 11 20 5 2 2" xfId="25897"/>
    <cellStyle name="Normal 11 20 6" xfId="25898"/>
    <cellStyle name="Normal 11 20 6 2" xfId="25899"/>
    <cellStyle name="Normal 11 20 6 2 2" xfId="25900"/>
    <cellStyle name="Normal 11 20 7" xfId="25901"/>
    <cellStyle name="Normal 11 20 7 2" xfId="25902"/>
    <cellStyle name="Normal 11 20 7 2 2" xfId="25903"/>
    <cellStyle name="Normal 11 20 8" xfId="25904"/>
    <cellStyle name="Normal 11 20 8 2" xfId="25905"/>
    <cellStyle name="Normal 11 20 8 2 2" xfId="25906"/>
    <cellStyle name="Normal 11 20 9" xfId="25907"/>
    <cellStyle name="Normal 11 20 9 2" xfId="25908"/>
    <cellStyle name="Normal 11 20 9 2 2" xfId="25909"/>
    <cellStyle name="Normal 11 21" xfId="25910"/>
    <cellStyle name="Normal 11 21 10" xfId="25911"/>
    <cellStyle name="Normal 11 21 10 2" xfId="25912"/>
    <cellStyle name="Normal 11 21 10 2 2" xfId="25913"/>
    <cellStyle name="Normal 11 21 11" xfId="25914"/>
    <cellStyle name="Normal 11 21 11 2" xfId="25915"/>
    <cellStyle name="Normal 11 21 11 2 2" xfId="25916"/>
    <cellStyle name="Normal 11 21 12" xfId="25917"/>
    <cellStyle name="Normal 11 21 12 2" xfId="25918"/>
    <cellStyle name="Normal 11 21 12 2 2" xfId="25919"/>
    <cellStyle name="Normal 11 21 13" xfId="25920"/>
    <cellStyle name="Normal 11 21 13 2" xfId="25921"/>
    <cellStyle name="Normal 11 21 13 2 2" xfId="25922"/>
    <cellStyle name="Normal 11 21 14" xfId="25923"/>
    <cellStyle name="Normal 11 21 14 2" xfId="25924"/>
    <cellStyle name="Normal 11 21 14 2 2" xfId="25925"/>
    <cellStyle name="Normal 11 21 15" xfId="25926"/>
    <cellStyle name="Normal 11 21 15 2" xfId="25927"/>
    <cellStyle name="Normal 11 21 2" xfId="25928"/>
    <cellStyle name="Normal 11 21 2 2" xfId="25929"/>
    <cellStyle name="Normal 11 21 2 2 2" xfId="25930"/>
    <cellStyle name="Normal 11 21 3" xfId="25931"/>
    <cellStyle name="Normal 11 21 3 2" xfId="25932"/>
    <cellStyle name="Normal 11 21 3 2 2" xfId="25933"/>
    <cellStyle name="Normal 11 21 4" xfId="25934"/>
    <cellStyle name="Normal 11 21 4 2" xfId="25935"/>
    <cellStyle name="Normal 11 21 4 2 2" xfId="25936"/>
    <cellStyle name="Normal 11 21 5" xfId="25937"/>
    <cellStyle name="Normal 11 21 5 2" xfId="25938"/>
    <cellStyle name="Normal 11 21 5 2 2" xfId="25939"/>
    <cellStyle name="Normal 11 21 6" xfId="25940"/>
    <cellStyle name="Normal 11 21 6 2" xfId="25941"/>
    <cellStyle name="Normal 11 21 6 2 2" xfId="25942"/>
    <cellStyle name="Normal 11 21 7" xfId="25943"/>
    <cellStyle name="Normal 11 21 7 2" xfId="25944"/>
    <cellStyle name="Normal 11 21 7 2 2" xfId="25945"/>
    <cellStyle name="Normal 11 21 8" xfId="25946"/>
    <cellStyle name="Normal 11 21 8 2" xfId="25947"/>
    <cellStyle name="Normal 11 21 8 2 2" xfId="25948"/>
    <cellStyle name="Normal 11 21 9" xfId="25949"/>
    <cellStyle name="Normal 11 21 9 2" xfId="25950"/>
    <cellStyle name="Normal 11 21 9 2 2" xfId="25951"/>
    <cellStyle name="Normal 11 22" xfId="25952"/>
    <cellStyle name="Normal 11 22 10" xfId="25953"/>
    <cellStyle name="Normal 11 22 10 2" xfId="25954"/>
    <cellStyle name="Normal 11 22 10 2 2" xfId="25955"/>
    <cellStyle name="Normal 11 22 11" xfId="25956"/>
    <cellStyle name="Normal 11 22 11 2" xfId="25957"/>
    <cellStyle name="Normal 11 22 11 2 2" xfId="25958"/>
    <cellStyle name="Normal 11 22 12" xfId="25959"/>
    <cellStyle name="Normal 11 22 12 2" xfId="25960"/>
    <cellStyle name="Normal 11 22 12 2 2" xfId="25961"/>
    <cellStyle name="Normal 11 22 13" xfId="25962"/>
    <cellStyle name="Normal 11 22 13 2" xfId="25963"/>
    <cellStyle name="Normal 11 22 13 2 2" xfId="25964"/>
    <cellStyle name="Normal 11 22 14" xfId="25965"/>
    <cellStyle name="Normal 11 22 14 2" xfId="25966"/>
    <cellStyle name="Normal 11 22 14 2 2" xfId="25967"/>
    <cellStyle name="Normal 11 22 15" xfId="25968"/>
    <cellStyle name="Normal 11 22 15 2" xfId="25969"/>
    <cellStyle name="Normal 11 22 2" xfId="25970"/>
    <cellStyle name="Normal 11 22 2 2" xfId="25971"/>
    <cellStyle name="Normal 11 22 2 2 2" xfId="25972"/>
    <cellStyle name="Normal 11 22 3" xfId="25973"/>
    <cellStyle name="Normal 11 22 3 2" xfId="25974"/>
    <cellStyle name="Normal 11 22 3 2 2" xfId="25975"/>
    <cellStyle name="Normal 11 22 4" xfId="25976"/>
    <cellStyle name="Normal 11 22 4 2" xfId="25977"/>
    <cellStyle name="Normal 11 22 4 2 2" xfId="25978"/>
    <cellStyle name="Normal 11 22 5" xfId="25979"/>
    <cellStyle name="Normal 11 22 5 2" xfId="25980"/>
    <cellStyle name="Normal 11 22 5 2 2" xfId="25981"/>
    <cellStyle name="Normal 11 22 6" xfId="25982"/>
    <cellStyle name="Normal 11 22 6 2" xfId="25983"/>
    <cellStyle name="Normal 11 22 6 2 2" xfId="25984"/>
    <cellStyle name="Normal 11 22 7" xfId="25985"/>
    <cellStyle name="Normal 11 22 7 2" xfId="25986"/>
    <cellStyle name="Normal 11 22 7 2 2" xfId="25987"/>
    <cellStyle name="Normal 11 22 8" xfId="25988"/>
    <cellStyle name="Normal 11 22 8 2" xfId="25989"/>
    <cellStyle name="Normal 11 22 8 2 2" xfId="25990"/>
    <cellStyle name="Normal 11 22 9" xfId="25991"/>
    <cellStyle name="Normal 11 22 9 2" xfId="25992"/>
    <cellStyle name="Normal 11 22 9 2 2" xfId="25993"/>
    <cellStyle name="Normal 11 23" xfId="25994"/>
    <cellStyle name="Normal 11 23 10" xfId="25995"/>
    <cellStyle name="Normal 11 23 10 2" xfId="25996"/>
    <cellStyle name="Normal 11 23 10 2 2" xfId="25997"/>
    <cellStyle name="Normal 11 23 11" xfId="25998"/>
    <cellStyle name="Normal 11 23 11 2" xfId="25999"/>
    <cellStyle name="Normal 11 23 11 2 2" xfId="26000"/>
    <cellStyle name="Normal 11 23 12" xfId="26001"/>
    <cellStyle name="Normal 11 23 12 2" xfId="26002"/>
    <cellStyle name="Normal 11 23 12 2 2" xfId="26003"/>
    <cellStyle name="Normal 11 23 13" xfId="26004"/>
    <cellStyle name="Normal 11 23 13 2" xfId="26005"/>
    <cellStyle name="Normal 11 23 13 2 2" xfId="26006"/>
    <cellStyle name="Normal 11 23 14" xfId="26007"/>
    <cellStyle name="Normal 11 23 14 2" xfId="26008"/>
    <cellStyle name="Normal 11 23 14 2 2" xfId="26009"/>
    <cellStyle name="Normal 11 23 15" xfId="26010"/>
    <cellStyle name="Normal 11 23 15 2" xfId="26011"/>
    <cellStyle name="Normal 11 23 2" xfId="26012"/>
    <cellStyle name="Normal 11 23 2 2" xfId="26013"/>
    <cellStyle name="Normal 11 23 2 2 2" xfId="26014"/>
    <cellStyle name="Normal 11 23 3" xfId="26015"/>
    <cellStyle name="Normal 11 23 3 2" xfId="26016"/>
    <cellStyle name="Normal 11 23 3 2 2" xfId="26017"/>
    <cellStyle name="Normal 11 23 4" xfId="26018"/>
    <cellStyle name="Normal 11 23 4 2" xfId="26019"/>
    <cellStyle name="Normal 11 23 4 2 2" xfId="26020"/>
    <cellStyle name="Normal 11 23 5" xfId="26021"/>
    <cellStyle name="Normal 11 23 5 2" xfId="26022"/>
    <cellStyle name="Normal 11 23 5 2 2" xfId="26023"/>
    <cellStyle name="Normal 11 23 6" xfId="26024"/>
    <cellStyle name="Normal 11 23 6 2" xfId="26025"/>
    <cellStyle name="Normal 11 23 6 2 2" xfId="26026"/>
    <cellStyle name="Normal 11 23 7" xfId="26027"/>
    <cellStyle name="Normal 11 23 7 2" xfId="26028"/>
    <cellStyle name="Normal 11 23 7 2 2" xfId="26029"/>
    <cellStyle name="Normal 11 23 8" xfId="26030"/>
    <cellStyle name="Normal 11 23 8 2" xfId="26031"/>
    <cellStyle name="Normal 11 23 8 2 2" xfId="26032"/>
    <cellStyle name="Normal 11 23 9" xfId="26033"/>
    <cellStyle name="Normal 11 23 9 2" xfId="26034"/>
    <cellStyle name="Normal 11 23 9 2 2" xfId="26035"/>
    <cellStyle name="Normal 11 24" xfId="26036"/>
    <cellStyle name="Normal 11 24 2" xfId="26037"/>
    <cellStyle name="Normal 11 24 2 2" xfId="26038"/>
    <cellStyle name="Normal 11 25" xfId="26039"/>
    <cellStyle name="Normal 11 25 2" xfId="26040"/>
    <cellStyle name="Normal 11 25 2 2" xfId="26041"/>
    <cellStyle name="Normal 11 26" xfId="26042"/>
    <cellStyle name="Normal 11 26 2" xfId="26043"/>
    <cellStyle name="Normal 11 26 2 2" xfId="26044"/>
    <cellStyle name="Normal 11 27" xfId="26045"/>
    <cellStyle name="Normal 11 27 2" xfId="26046"/>
    <cellStyle name="Normal 11 27 2 2" xfId="26047"/>
    <cellStyle name="Normal 11 28" xfId="26048"/>
    <cellStyle name="Normal 11 28 2" xfId="26049"/>
    <cellStyle name="Normal 11 28 2 2" xfId="26050"/>
    <cellStyle name="Normal 11 29" xfId="26051"/>
    <cellStyle name="Normal 11 29 2" xfId="26052"/>
    <cellStyle name="Normal 11 29 2 2" xfId="26053"/>
    <cellStyle name="Normal 11 3" xfId="26054"/>
    <cellStyle name="Normal 11 3 10" xfId="26055"/>
    <cellStyle name="Normal 11 3 10 2" xfId="26056"/>
    <cellStyle name="Normal 11 3 10 2 2" xfId="26057"/>
    <cellStyle name="Normal 11 3 11" xfId="26058"/>
    <cellStyle name="Normal 11 3 11 2" xfId="26059"/>
    <cellStyle name="Normal 11 3 11 2 2" xfId="26060"/>
    <cellStyle name="Normal 11 3 12" xfId="26061"/>
    <cellStyle name="Normal 11 3 12 2" xfId="26062"/>
    <cellStyle name="Normal 11 3 12 2 2" xfId="26063"/>
    <cellStyle name="Normal 11 3 13" xfId="26064"/>
    <cellStyle name="Normal 11 3 13 2" xfId="26065"/>
    <cellStyle name="Normal 11 3 13 2 2" xfId="26066"/>
    <cellStyle name="Normal 11 3 14" xfId="26067"/>
    <cellStyle name="Normal 11 3 14 2" xfId="26068"/>
    <cellStyle name="Normal 11 3 14 2 2" xfId="26069"/>
    <cellStyle name="Normal 11 3 15" xfId="26070"/>
    <cellStyle name="Normal 11 3 15 2" xfId="26071"/>
    <cellStyle name="Normal 11 3 2" xfId="26072"/>
    <cellStyle name="Normal 11 3 2 2" xfId="26073"/>
    <cellStyle name="Normal 11 3 2 2 2" xfId="26074"/>
    <cellStyle name="Normal 11 3 3" xfId="26075"/>
    <cellStyle name="Normal 11 3 3 2" xfId="26076"/>
    <cellStyle name="Normal 11 3 3 2 2" xfId="26077"/>
    <cellStyle name="Normal 11 3 4" xfId="26078"/>
    <cellStyle name="Normal 11 3 4 2" xfId="26079"/>
    <cellStyle name="Normal 11 3 4 2 2" xfId="26080"/>
    <cellStyle name="Normal 11 3 5" xfId="26081"/>
    <cellStyle name="Normal 11 3 5 2" xfId="26082"/>
    <cellStyle name="Normal 11 3 5 2 2" xfId="26083"/>
    <cellStyle name="Normal 11 3 6" xfId="26084"/>
    <cellStyle name="Normal 11 3 6 2" xfId="26085"/>
    <cellStyle name="Normal 11 3 6 2 2" xfId="26086"/>
    <cellStyle name="Normal 11 3 7" xfId="26087"/>
    <cellStyle name="Normal 11 3 7 2" xfId="26088"/>
    <cellStyle name="Normal 11 3 7 2 2" xfId="26089"/>
    <cellStyle name="Normal 11 3 8" xfId="26090"/>
    <cellStyle name="Normal 11 3 8 2" xfId="26091"/>
    <cellStyle name="Normal 11 3 8 2 2" xfId="26092"/>
    <cellStyle name="Normal 11 3 9" xfId="26093"/>
    <cellStyle name="Normal 11 3 9 2" xfId="26094"/>
    <cellStyle name="Normal 11 3 9 2 2" xfId="26095"/>
    <cellStyle name="Normal 11 30" xfId="26096"/>
    <cellStyle name="Normal 11 30 2" xfId="26097"/>
    <cellStyle name="Normal 11 30 2 2" xfId="26098"/>
    <cellStyle name="Normal 11 31" xfId="26099"/>
    <cellStyle name="Normal 11 31 2" xfId="26100"/>
    <cellStyle name="Normal 11 31 2 2" xfId="26101"/>
    <cellStyle name="Normal 11 32" xfId="26102"/>
    <cellStyle name="Normal 11 32 2" xfId="26103"/>
    <cellStyle name="Normal 11 32 2 2" xfId="26104"/>
    <cellStyle name="Normal 11 33" xfId="26105"/>
    <cellStyle name="Normal 11 33 2" xfId="26106"/>
    <cellStyle name="Normal 11 33 2 2" xfId="26107"/>
    <cellStyle name="Normal 11 34" xfId="26108"/>
    <cellStyle name="Normal 11 34 2" xfId="26109"/>
    <cellStyle name="Normal 11 34 2 2" xfId="26110"/>
    <cellStyle name="Normal 11 35" xfId="26111"/>
    <cellStyle name="Normal 11 35 2" xfId="26112"/>
    <cellStyle name="Normal 11 35 2 2" xfId="26113"/>
    <cellStyle name="Normal 11 36" xfId="26114"/>
    <cellStyle name="Normal 11 36 2" xfId="26115"/>
    <cellStyle name="Normal 11 36 2 2" xfId="26116"/>
    <cellStyle name="Normal 11 37" xfId="26117"/>
    <cellStyle name="Normal 11 37 2" xfId="26118"/>
    <cellStyle name="Normal 11 38" xfId="26119"/>
    <cellStyle name="Normal 11 38 2" xfId="26120"/>
    <cellStyle name="Normal 11 4" xfId="26121"/>
    <cellStyle name="Normal 11 4 10" xfId="26122"/>
    <cellStyle name="Normal 11 4 10 2" xfId="26123"/>
    <cellStyle name="Normal 11 4 10 2 2" xfId="26124"/>
    <cellStyle name="Normal 11 4 11" xfId="26125"/>
    <cellStyle name="Normal 11 4 11 2" xfId="26126"/>
    <cellStyle name="Normal 11 4 11 2 2" xfId="26127"/>
    <cellStyle name="Normal 11 4 12" xfId="26128"/>
    <cellStyle name="Normal 11 4 12 2" xfId="26129"/>
    <cellStyle name="Normal 11 4 12 2 2" xfId="26130"/>
    <cellStyle name="Normal 11 4 13" xfId="26131"/>
    <cellStyle name="Normal 11 4 13 2" xfId="26132"/>
    <cellStyle name="Normal 11 4 13 2 2" xfId="26133"/>
    <cellStyle name="Normal 11 4 14" xfId="26134"/>
    <cellStyle name="Normal 11 4 14 2" xfId="26135"/>
    <cellStyle name="Normal 11 4 14 2 2" xfId="26136"/>
    <cellStyle name="Normal 11 4 15" xfId="26137"/>
    <cellStyle name="Normal 11 4 15 2" xfId="26138"/>
    <cellStyle name="Normal 11 4 2" xfId="26139"/>
    <cellStyle name="Normal 11 4 2 2" xfId="26140"/>
    <cellStyle name="Normal 11 4 2 2 2" xfId="26141"/>
    <cellStyle name="Normal 11 4 3" xfId="26142"/>
    <cellStyle name="Normal 11 4 3 2" xfId="26143"/>
    <cellStyle name="Normal 11 4 3 2 2" xfId="26144"/>
    <cellStyle name="Normal 11 4 4" xfId="26145"/>
    <cellStyle name="Normal 11 4 4 2" xfId="26146"/>
    <cellStyle name="Normal 11 4 4 2 2" xfId="26147"/>
    <cellStyle name="Normal 11 4 5" xfId="26148"/>
    <cellStyle name="Normal 11 4 5 2" xfId="26149"/>
    <cellStyle name="Normal 11 4 5 2 2" xfId="26150"/>
    <cellStyle name="Normal 11 4 6" xfId="26151"/>
    <cellStyle name="Normal 11 4 6 2" xfId="26152"/>
    <cellStyle name="Normal 11 4 6 2 2" xfId="26153"/>
    <cellStyle name="Normal 11 4 7" xfId="26154"/>
    <cellStyle name="Normal 11 4 7 2" xfId="26155"/>
    <cellStyle name="Normal 11 4 7 2 2" xfId="26156"/>
    <cellStyle name="Normal 11 4 8" xfId="26157"/>
    <cellStyle name="Normal 11 4 8 2" xfId="26158"/>
    <cellStyle name="Normal 11 4 8 2 2" xfId="26159"/>
    <cellStyle name="Normal 11 4 9" xfId="26160"/>
    <cellStyle name="Normal 11 4 9 2" xfId="26161"/>
    <cellStyle name="Normal 11 4 9 2 2" xfId="26162"/>
    <cellStyle name="Normal 11 5" xfId="26163"/>
    <cellStyle name="Normal 11 5 10" xfId="26164"/>
    <cellStyle name="Normal 11 5 10 2" xfId="26165"/>
    <cellStyle name="Normal 11 5 10 2 2" xfId="26166"/>
    <cellStyle name="Normal 11 5 11" xfId="26167"/>
    <cellStyle name="Normal 11 5 11 2" xfId="26168"/>
    <cellStyle name="Normal 11 5 11 2 2" xfId="26169"/>
    <cellStyle name="Normal 11 5 12" xfId="26170"/>
    <cellStyle name="Normal 11 5 12 2" xfId="26171"/>
    <cellStyle name="Normal 11 5 12 2 2" xfId="26172"/>
    <cellStyle name="Normal 11 5 13" xfId="26173"/>
    <cellStyle name="Normal 11 5 13 2" xfId="26174"/>
    <cellStyle name="Normal 11 5 13 2 2" xfId="26175"/>
    <cellStyle name="Normal 11 5 14" xfId="26176"/>
    <cellStyle name="Normal 11 5 14 2" xfId="26177"/>
    <cellStyle name="Normal 11 5 14 2 2" xfId="26178"/>
    <cellStyle name="Normal 11 5 15" xfId="26179"/>
    <cellStyle name="Normal 11 5 15 2" xfId="26180"/>
    <cellStyle name="Normal 11 5 2" xfId="26181"/>
    <cellStyle name="Normal 11 5 2 2" xfId="26182"/>
    <cellStyle name="Normal 11 5 2 2 2" xfId="26183"/>
    <cellStyle name="Normal 11 5 3" xfId="26184"/>
    <cellStyle name="Normal 11 5 3 2" xfId="26185"/>
    <cellStyle name="Normal 11 5 3 2 2" xfId="26186"/>
    <cellStyle name="Normal 11 5 4" xfId="26187"/>
    <cellStyle name="Normal 11 5 4 2" xfId="26188"/>
    <cellStyle name="Normal 11 5 4 2 2" xfId="26189"/>
    <cellStyle name="Normal 11 5 5" xfId="26190"/>
    <cellStyle name="Normal 11 5 5 2" xfId="26191"/>
    <cellStyle name="Normal 11 5 5 2 2" xfId="26192"/>
    <cellStyle name="Normal 11 5 6" xfId="26193"/>
    <cellStyle name="Normal 11 5 6 2" xfId="26194"/>
    <cellStyle name="Normal 11 5 6 2 2" xfId="26195"/>
    <cellStyle name="Normal 11 5 7" xfId="26196"/>
    <cellStyle name="Normal 11 5 7 2" xfId="26197"/>
    <cellStyle name="Normal 11 5 7 2 2" xfId="26198"/>
    <cellStyle name="Normal 11 5 8" xfId="26199"/>
    <cellStyle name="Normal 11 5 8 2" xfId="26200"/>
    <cellStyle name="Normal 11 5 8 2 2" xfId="26201"/>
    <cellStyle name="Normal 11 5 9" xfId="26202"/>
    <cellStyle name="Normal 11 5 9 2" xfId="26203"/>
    <cellStyle name="Normal 11 5 9 2 2" xfId="26204"/>
    <cellStyle name="Normal 11 6" xfId="26205"/>
    <cellStyle name="Normal 11 6 10" xfId="26206"/>
    <cellStyle name="Normal 11 6 10 2" xfId="26207"/>
    <cellStyle name="Normal 11 6 10 2 2" xfId="26208"/>
    <cellStyle name="Normal 11 6 11" xfId="26209"/>
    <cellStyle name="Normal 11 6 11 2" xfId="26210"/>
    <cellStyle name="Normal 11 6 11 2 2" xfId="26211"/>
    <cellStyle name="Normal 11 6 12" xfId="26212"/>
    <cellStyle name="Normal 11 6 12 2" xfId="26213"/>
    <cellStyle name="Normal 11 6 12 2 2" xfId="26214"/>
    <cellStyle name="Normal 11 6 13" xfId="26215"/>
    <cellStyle name="Normal 11 6 13 2" xfId="26216"/>
    <cellStyle name="Normal 11 6 13 2 2" xfId="26217"/>
    <cellStyle name="Normal 11 6 14" xfId="26218"/>
    <cellStyle name="Normal 11 6 14 2" xfId="26219"/>
    <cellStyle name="Normal 11 6 14 2 2" xfId="26220"/>
    <cellStyle name="Normal 11 6 15" xfId="26221"/>
    <cellStyle name="Normal 11 6 15 2" xfId="26222"/>
    <cellStyle name="Normal 11 6 2" xfId="26223"/>
    <cellStyle name="Normal 11 6 2 2" xfId="26224"/>
    <cellStyle name="Normal 11 6 2 2 2" xfId="26225"/>
    <cellStyle name="Normal 11 6 3" xfId="26226"/>
    <cellStyle name="Normal 11 6 3 2" xfId="26227"/>
    <cellStyle name="Normal 11 6 3 2 2" xfId="26228"/>
    <cellStyle name="Normal 11 6 4" xfId="26229"/>
    <cellStyle name="Normal 11 6 4 2" xfId="26230"/>
    <cellStyle name="Normal 11 6 4 2 2" xfId="26231"/>
    <cellStyle name="Normal 11 6 5" xfId="26232"/>
    <cellStyle name="Normal 11 6 5 2" xfId="26233"/>
    <cellStyle name="Normal 11 6 5 2 2" xfId="26234"/>
    <cellStyle name="Normal 11 6 6" xfId="26235"/>
    <cellStyle name="Normal 11 6 6 2" xfId="26236"/>
    <cellStyle name="Normal 11 6 6 2 2" xfId="26237"/>
    <cellStyle name="Normal 11 6 7" xfId="26238"/>
    <cellStyle name="Normal 11 6 7 2" xfId="26239"/>
    <cellStyle name="Normal 11 6 7 2 2" xfId="26240"/>
    <cellStyle name="Normal 11 6 8" xfId="26241"/>
    <cellStyle name="Normal 11 6 8 2" xfId="26242"/>
    <cellStyle name="Normal 11 6 8 2 2" xfId="26243"/>
    <cellStyle name="Normal 11 6 9" xfId="26244"/>
    <cellStyle name="Normal 11 6 9 2" xfId="26245"/>
    <cellStyle name="Normal 11 6 9 2 2" xfId="26246"/>
    <cellStyle name="Normal 11 7" xfId="26247"/>
    <cellStyle name="Normal 11 7 10" xfId="26248"/>
    <cellStyle name="Normal 11 7 10 2" xfId="26249"/>
    <cellStyle name="Normal 11 7 10 2 2" xfId="26250"/>
    <cellStyle name="Normal 11 7 11" xfId="26251"/>
    <cellStyle name="Normal 11 7 11 2" xfId="26252"/>
    <cellStyle name="Normal 11 7 11 2 2" xfId="26253"/>
    <cellStyle name="Normal 11 7 12" xfId="26254"/>
    <cellStyle name="Normal 11 7 12 2" xfId="26255"/>
    <cellStyle name="Normal 11 7 12 2 2" xfId="26256"/>
    <cellStyle name="Normal 11 7 13" xfId="26257"/>
    <cellStyle name="Normal 11 7 13 2" xfId="26258"/>
    <cellStyle name="Normal 11 7 13 2 2" xfId="26259"/>
    <cellStyle name="Normal 11 7 14" xfId="26260"/>
    <cellStyle name="Normal 11 7 14 2" xfId="26261"/>
    <cellStyle name="Normal 11 7 14 2 2" xfId="26262"/>
    <cellStyle name="Normal 11 7 15" xfId="26263"/>
    <cellStyle name="Normal 11 7 15 2" xfId="26264"/>
    <cellStyle name="Normal 11 7 2" xfId="26265"/>
    <cellStyle name="Normal 11 7 2 2" xfId="26266"/>
    <cellStyle name="Normal 11 7 2 2 2" xfId="26267"/>
    <cellStyle name="Normal 11 7 3" xfId="26268"/>
    <cellStyle name="Normal 11 7 3 2" xfId="26269"/>
    <cellStyle name="Normal 11 7 3 2 2" xfId="26270"/>
    <cellStyle name="Normal 11 7 4" xfId="26271"/>
    <cellStyle name="Normal 11 7 4 2" xfId="26272"/>
    <cellStyle name="Normal 11 7 4 2 2" xfId="26273"/>
    <cellStyle name="Normal 11 7 5" xfId="26274"/>
    <cellStyle name="Normal 11 7 5 2" xfId="26275"/>
    <cellStyle name="Normal 11 7 5 2 2" xfId="26276"/>
    <cellStyle name="Normal 11 7 6" xfId="26277"/>
    <cellStyle name="Normal 11 7 6 2" xfId="26278"/>
    <cellStyle name="Normal 11 7 6 2 2" xfId="26279"/>
    <cellStyle name="Normal 11 7 7" xfId="26280"/>
    <cellStyle name="Normal 11 7 7 2" xfId="26281"/>
    <cellStyle name="Normal 11 7 7 2 2" xfId="26282"/>
    <cellStyle name="Normal 11 7 8" xfId="26283"/>
    <cellStyle name="Normal 11 7 8 2" xfId="26284"/>
    <cellStyle name="Normal 11 7 8 2 2" xfId="26285"/>
    <cellStyle name="Normal 11 7 9" xfId="26286"/>
    <cellStyle name="Normal 11 7 9 2" xfId="26287"/>
    <cellStyle name="Normal 11 7 9 2 2" xfId="26288"/>
    <cellStyle name="Normal 11 8" xfId="26289"/>
    <cellStyle name="Normal 11 8 10" xfId="26290"/>
    <cellStyle name="Normal 11 8 10 2" xfId="26291"/>
    <cellStyle name="Normal 11 8 10 2 2" xfId="26292"/>
    <cellStyle name="Normal 11 8 11" xfId="26293"/>
    <cellStyle name="Normal 11 8 11 2" xfId="26294"/>
    <cellStyle name="Normal 11 8 11 2 2" xfId="26295"/>
    <cellStyle name="Normal 11 8 12" xfId="26296"/>
    <cellStyle name="Normal 11 8 12 2" xfId="26297"/>
    <cellStyle name="Normal 11 8 12 2 2" xfId="26298"/>
    <cellStyle name="Normal 11 8 13" xfId="26299"/>
    <cellStyle name="Normal 11 8 13 2" xfId="26300"/>
    <cellStyle name="Normal 11 8 13 2 2" xfId="26301"/>
    <cellStyle name="Normal 11 8 14" xfId="26302"/>
    <cellStyle name="Normal 11 8 14 2" xfId="26303"/>
    <cellStyle name="Normal 11 8 14 2 2" xfId="26304"/>
    <cellStyle name="Normal 11 8 15" xfId="26305"/>
    <cellStyle name="Normal 11 8 15 2" xfId="26306"/>
    <cellStyle name="Normal 11 8 2" xfId="26307"/>
    <cellStyle name="Normal 11 8 2 2" xfId="26308"/>
    <cellStyle name="Normal 11 8 2 2 2" xfId="26309"/>
    <cellStyle name="Normal 11 8 3" xfId="26310"/>
    <cellStyle name="Normal 11 8 3 2" xfId="26311"/>
    <cellStyle name="Normal 11 8 3 2 2" xfId="26312"/>
    <cellStyle name="Normal 11 8 4" xfId="26313"/>
    <cellStyle name="Normal 11 8 4 2" xfId="26314"/>
    <cellStyle name="Normal 11 8 4 2 2" xfId="26315"/>
    <cellStyle name="Normal 11 8 5" xfId="26316"/>
    <cellStyle name="Normal 11 8 5 2" xfId="26317"/>
    <cellStyle name="Normal 11 8 5 2 2" xfId="26318"/>
    <cellStyle name="Normal 11 8 6" xfId="26319"/>
    <cellStyle name="Normal 11 8 6 2" xfId="26320"/>
    <cellStyle name="Normal 11 8 6 2 2" xfId="26321"/>
    <cellStyle name="Normal 11 8 7" xfId="26322"/>
    <cellStyle name="Normal 11 8 7 2" xfId="26323"/>
    <cellStyle name="Normal 11 8 7 2 2" xfId="26324"/>
    <cellStyle name="Normal 11 8 8" xfId="26325"/>
    <cellStyle name="Normal 11 8 8 2" xfId="26326"/>
    <cellStyle name="Normal 11 8 8 2 2" xfId="26327"/>
    <cellStyle name="Normal 11 8 9" xfId="26328"/>
    <cellStyle name="Normal 11 8 9 2" xfId="26329"/>
    <cellStyle name="Normal 11 8 9 2 2" xfId="26330"/>
    <cellStyle name="Normal 11 9" xfId="26331"/>
    <cellStyle name="Normal 11 9 10" xfId="26332"/>
    <cellStyle name="Normal 11 9 10 2" xfId="26333"/>
    <cellStyle name="Normal 11 9 10 2 2" xfId="26334"/>
    <cellStyle name="Normal 11 9 11" xfId="26335"/>
    <cellStyle name="Normal 11 9 11 2" xfId="26336"/>
    <cellStyle name="Normal 11 9 11 2 2" xfId="26337"/>
    <cellStyle name="Normal 11 9 12" xfId="26338"/>
    <cellStyle name="Normal 11 9 12 2" xfId="26339"/>
    <cellStyle name="Normal 11 9 12 2 2" xfId="26340"/>
    <cellStyle name="Normal 11 9 13" xfId="26341"/>
    <cellStyle name="Normal 11 9 13 2" xfId="26342"/>
    <cellStyle name="Normal 11 9 13 2 2" xfId="26343"/>
    <cellStyle name="Normal 11 9 14" xfId="26344"/>
    <cellStyle name="Normal 11 9 14 2" xfId="26345"/>
    <cellStyle name="Normal 11 9 14 2 2" xfId="26346"/>
    <cellStyle name="Normal 11 9 15" xfId="26347"/>
    <cellStyle name="Normal 11 9 15 2" xfId="26348"/>
    <cellStyle name="Normal 11 9 2" xfId="26349"/>
    <cellStyle name="Normal 11 9 2 2" xfId="26350"/>
    <cellStyle name="Normal 11 9 2 2 2" xfId="26351"/>
    <cellStyle name="Normal 11 9 3" xfId="26352"/>
    <cellStyle name="Normal 11 9 3 2" xfId="26353"/>
    <cellStyle name="Normal 11 9 3 2 2" xfId="26354"/>
    <cellStyle name="Normal 11 9 4" xfId="26355"/>
    <cellStyle name="Normal 11 9 4 2" xfId="26356"/>
    <cellStyle name="Normal 11 9 4 2 2" xfId="26357"/>
    <cellStyle name="Normal 11 9 5" xfId="26358"/>
    <cellStyle name="Normal 11 9 5 2" xfId="26359"/>
    <cellStyle name="Normal 11 9 5 2 2" xfId="26360"/>
    <cellStyle name="Normal 11 9 6" xfId="26361"/>
    <cellStyle name="Normal 11 9 6 2" xfId="26362"/>
    <cellStyle name="Normal 11 9 6 2 2" xfId="26363"/>
    <cellStyle name="Normal 11 9 7" xfId="26364"/>
    <cellStyle name="Normal 11 9 7 2" xfId="26365"/>
    <cellStyle name="Normal 11 9 7 2 2" xfId="26366"/>
    <cellStyle name="Normal 11 9 8" xfId="26367"/>
    <cellStyle name="Normal 11 9 8 2" xfId="26368"/>
    <cellStyle name="Normal 11 9 8 2 2" xfId="26369"/>
    <cellStyle name="Normal 11 9 9" xfId="26370"/>
    <cellStyle name="Normal 11 9 9 2" xfId="26371"/>
    <cellStyle name="Normal 11 9 9 2 2" xfId="26372"/>
    <cellStyle name="Normal 110" xfId="26373"/>
    <cellStyle name="Normal 111" xfId="26374"/>
    <cellStyle name="Normal 112" xfId="26375"/>
    <cellStyle name="Normal 113" xfId="26376"/>
    <cellStyle name="Normal 114" xfId="26377"/>
    <cellStyle name="Normal 115" xfId="26378"/>
    <cellStyle name="Normal 116" xfId="26379"/>
    <cellStyle name="Normal 117" xfId="26380"/>
    <cellStyle name="Normal 118" xfId="26381"/>
    <cellStyle name="Normal 119" xfId="26382"/>
    <cellStyle name="Normal 12" xfId="26383"/>
    <cellStyle name="Normal 12 10" xfId="26384"/>
    <cellStyle name="Normal 12 10 10" xfId="26385"/>
    <cellStyle name="Normal 12 10 10 2" xfId="26386"/>
    <cellStyle name="Normal 12 10 10 2 2" xfId="26387"/>
    <cellStyle name="Normal 12 10 11" xfId="26388"/>
    <cellStyle name="Normal 12 10 11 2" xfId="26389"/>
    <cellStyle name="Normal 12 10 11 2 2" xfId="26390"/>
    <cellStyle name="Normal 12 10 12" xfId="26391"/>
    <cellStyle name="Normal 12 10 12 2" xfId="26392"/>
    <cellStyle name="Normal 12 10 12 2 2" xfId="26393"/>
    <cellStyle name="Normal 12 10 13" xfId="26394"/>
    <cellStyle name="Normal 12 10 13 2" xfId="26395"/>
    <cellStyle name="Normal 12 10 13 2 2" xfId="26396"/>
    <cellStyle name="Normal 12 10 14" xfId="26397"/>
    <cellStyle name="Normal 12 10 14 2" xfId="26398"/>
    <cellStyle name="Normal 12 10 14 2 2" xfId="26399"/>
    <cellStyle name="Normal 12 10 15" xfId="26400"/>
    <cellStyle name="Normal 12 10 15 2" xfId="26401"/>
    <cellStyle name="Normal 12 10 2" xfId="26402"/>
    <cellStyle name="Normal 12 10 2 2" xfId="26403"/>
    <cellStyle name="Normal 12 10 2 2 2" xfId="26404"/>
    <cellStyle name="Normal 12 10 3" xfId="26405"/>
    <cellStyle name="Normal 12 10 3 2" xfId="26406"/>
    <cellStyle name="Normal 12 10 3 2 2" xfId="26407"/>
    <cellStyle name="Normal 12 10 4" xfId="26408"/>
    <cellStyle name="Normal 12 10 4 2" xfId="26409"/>
    <cellStyle name="Normal 12 10 4 2 2" xfId="26410"/>
    <cellStyle name="Normal 12 10 5" xfId="26411"/>
    <cellStyle name="Normal 12 10 5 2" xfId="26412"/>
    <cellStyle name="Normal 12 10 5 2 2" xfId="26413"/>
    <cellStyle name="Normal 12 10 6" xfId="26414"/>
    <cellStyle name="Normal 12 10 6 2" xfId="26415"/>
    <cellStyle name="Normal 12 10 6 2 2" xfId="26416"/>
    <cellStyle name="Normal 12 10 7" xfId="26417"/>
    <cellStyle name="Normal 12 10 7 2" xfId="26418"/>
    <cellStyle name="Normal 12 10 7 2 2" xfId="26419"/>
    <cellStyle name="Normal 12 10 8" xfId="26420"/>
    <cellStyle name="Normal 12 10 8 2" xfId="26421"/>
    <cellStyle name="Normal 12 10 8 2 2" xfId="26422"/>
    <cellStyle name="Normal 12 10 9" xfId="26423"/>
    <cellStyle name="Normal 12 10 9 2" xfId="26424"/>
    <cellStyle name="Normal 12 10 9 2 2" xfId="26425"/>
    <cellStyle name="Normal 12 11" xfId="26426"/>
    <cellStyle name="Normal 12 11 10" xfId="26427"/>
    <cellStyle name="Normal 12 11 10 2" xfId="26428"/>
    <cellStyle name="Normal 12 11 10 2 2" xfId="26429"/>
    <cellStyle name="Normal 12 11 11" xfId="26430"/>
    <cellStyle name="Normal 12 11 11 2" xfId="26431"/>
    <cellStyle name="Normal 12 11 11 2 2" xfId="26432"/>
    <cellStyle name="Normal 12 11 12" xfId="26433"/>
    <cellStyle name="Normal 12 11 12 2" xfId="26434"/>
    <cellStyle name="Normal 12 11 12 2 2" xfId="26435"/>
    <cellStyle name="Normal 12 11 13" xfId="26436"/>
    <cellStyle name="Normal 12 11 13 2" xfId="26437"/>
    <cellStyle name="Normal 12 11 13 2 2" xfId="26438"/>
    <cellStyle name="Normal 12 11 14" xfId="26439"/>
    <cellStyle name="Normal 12 11 14 2" xfId="26440"/>
    <cellStyle name="Normal 12 11 14 2 2" xfId="26441"/>
    <cellStyle name="Normal 12 11 15" xfId="26442"/>
    <cellStyle name="Normal 12 11 15 2" xfId="26443"/>
    <cellStyle name="Normal 12 11 2" xfId="26444"/>
    <cellStyle name="Normal 12 11 2 2" xfId="26445"/>
    <cellStyle name="Normal 12 11 2 2 2" xfId="26446"/>
    <cellStyle name="Normal 12 11 3" xfId="26447"/>
    <cellStyle name="Normal 12 11 3 2" xfId="26448"/>
    <cellStyle name="Normal 12 11 3 2 2" xfId="26449"/>
    <cellStyle name="Normal 12 11 4" xfId="26450"/>
    <cellStyle name="Normal 12 11 4 2" xfId="26451"/>
    <cellStyle name="Normal 12 11 4 2 2" xfId="26452"/>
    <cellStyle name="Normal 12 11 5" xfId="26453"/>
    <cellStyle name="Normal 12 11 5 2" xfId="26454"/>
    <cellStyle name="Normal 12 11 5 2 2" xfId="26455"/>
    <cellStyle name="Normal 12 11 6" xfId="26456"/>
    <cellStyle name="Normal 12 11 6 2" xfId="26457"/>
    <cellStyle name="Normal 12 11 6 2 2" xfId="26458"/>
    <cellStyle name="Normal 12 11 7" xfId="26459"/>
    <cellStyle name="Normal 12 11 7 2" xfId="26460"/>
    <cellStyle name="Normal 12 11 7 2 2" xfId="26461"/>
    <cellStyle name="Normal 12 11 8" xfId="26462"/>
    <cellStyle name="Normal 12 11 8 2" xfId="26463"/>
    <cellStyle name="Normal 12 11 8 2 2" xfId="26464"/>
    <cellStyle name="Normal 12 11 9" xfId="26465"/>
    <cellStyle name="Normal 12 11 9 2" xfId="26466"/>
    <cellStyle name="Normal 12 11 9 2 2" xfId="26467"/>
    <cellStyle name="Normal 12 12" xfId="26468"/>
    <cellStyle name="Normal 12 12 10" xfId="26469"/>
    <cellStyle name="Normal 12 12 10 2" xfId="26470"/>
    <cellStyle name="Normal 12 12 10 2 2" xfId="26471"/>
    <cellStyle name="Normal 12 12 11" xfId="26472"/>
    <cellStyle name="Normal 12 12 11 2" xfId="26473"/>
    <cellStyle name="Normal 12 12 11 2 2" xfId="26474"/>
    <cellStyle name="Normal 12 12 12" xfId="26475"/>
    <cellStyle name="Normal 12 12 12 2" xfId="26476"/>
    <cellStyle name="Normal 12 12 12 2 2" xfId="26477"/>
    <cellStyle name="Normal 12 12 13" xfId="26478"/>
    <cellStyle name="Normal 12 12 13 2" xfId="26479"/>
    <cellStyle name="Normal 12 12 13 2 2" xfId="26480"/>
    <cellStyle name="Normal 12 12 14" xfId="26481"/>
    <cellStyle name="Normal 12 12 14 2" xfId="26482"/>
    <cellStyle name="Normal 12 12 14 2 2" xfId="26483"/>
    <cellStyle name="Normal 12 12 15" xfId="26484"/>
    <cellStyle name="Normal 12 12 15 2" xfId="26485"/>
    <cellStyle name="Normal 12 12 2" xfId="26486"/>
    <cellStyle name="Normal 12 12 2 2" xfId="26487"/>
    <cellStyle name="Normal 12 12 2 2 2" xfId="26488"/>
    <cellStyle name="Normal 12 12 3" xfId="26489"/>
    <cellStyle name="Normal 12 12 3 2" xfId="26490"/>
    <cellStyle name="Normal 12 12 3 2 2" xfId="26491"/>
    <cellStyle name="Normal 12 12 4" xfId="26492"/>
    <cellStyle name="Normal 12 12 4 2" xfId="26493"/>
    <cellStyle name="Normal 12 12 4 2 2" xfId="26494"/>
    <cellStyle name="Normal 12 12 5" xfId="26495"/>
    <cellStyle name="Normal 12 12 5 2" xfId="26496"/>
    <cellStyle name="Normal 12 12 5 2 2" xfId="26497"/>
    <cellStyle name="Normal 12 12 6" xfId="26498"/>
    <cellStyle name="Normal 12 12 6 2" xfId="26499"/>
    <cellStyle name="Normal 12 12 6 2 2" xfId="26500"/>
    <cellStyle name="Normal 12 12 7" xfId="26501"/>
    <cellStyle name="Normal 12 12 7 2" xfId="26502"/>
    <cellStyle name="Normal 12 12 7 2 2" xfId="26503"/>
    <cellStyle name="Normal 12 12 8" xfId="26504"/>
    <cellStyle name="Normal 12 12 8 2" xfId="26505"/>
    <cellStyle name="Normal 12 12 8 2 2" xfId="26506"/>
    <cellStyle name="Normal 12 12 9" xfId="26507"/>
    <cellStyle name="Normal 12 12 9 2" xfId="26508"/>
    <cellStyle name="Normal 12 12 9 2 2" xfId="26509"/>
    <cellStyle name="Normal 12 13" xfId="26510"/>
    <cellStyle name="Normal 12 13 10" xfId="26511"/>
    <cellStyle name="Normal 12 13 10 2" xfId="26512"/>
    <cellStyle name="Normal 12 13 10 2 2" xfId="26513"/>
    <cellStyle name="Normal 12 13 11" xfId="26514"/>
    <cellStyle name="Normal 12 13 11 2" xfId="26515"/>
    <cellStyle name="Normal 12 13 11 2 2" xfId="26516"/>
    <cellStyle name="Normal 12 13 12" xfId="26517"/>
    <cellStyle name="Normal 12 13 12 2" xfId="26518"/>
    <cellStyle name="Normal 12 13 12 2 2" xfId="26519"/>
    <cellStyle name="Normal 12 13 13" xfId="26520"/>
    <cellStyle name="Normal 12 13 13 2" xfId="26521"/>
    <cellStyle name="Normal 12 13 13 2 2" xfId="26522"/>
    <cellStyle name="Normal 12 13 14" xfId="26523"/>
    <cellStyle name="Normal 12 13 14 2" xfId="26524"/>
    <cellStyle name="Normal 12 13 14 2 2" xfId="26525"/>
    <cellStyle name="Normal 12 13 15" xfId="26526"/>
    <cellStyle name="Normal 12 13 15 2" xfId="26527"/>
    <cellStyle name="Normal 12 13 2" xfId="26528"/>
    <cellStyle name="Normal 12 13 2 2" xfId="26529"/>
    <cellStyle name="Normal 12 13 2 2 2" xfId="26530"/>
    <cellStyle name="Normal 12 13 3" xfId="26531"/>
    <cellStyle name="Normal 12 13 3 2" xfId="26532"/>
    <cellStyle name="Normal 12 13 3 2 2" xfId="26533"/>
    <cellStyle name="Normal 12 13 4" xfId="26534"/>
    <cellStyle name="Normal 12 13 4 2" xfId="26535"/>
    <cellStyle name="Normal 12 13 4 2 2" xfId="26536"/>
    <cellStyle name="Normal 12 13 5" xfId="26537"/>
    <cellStyle name="Normal 12 13 5 2" xfId="26538"/>
    <cellStyle name="Normal 12 13 5 2 2" xfId="26539"/>
    <cellStyle name="Normal 12 13 6" xfId="26540"/>
    <cellStyle name="Normal 12 13 6 2" xfId="26541"/>
    <cellStyle name="Normal 12 13 6 2 2" xfId="26542"/>
    <cellStyle name="Normal 12 13 7" xfId="26543"/>
    <cellStyle name="Normal 12 13 7 2" xfId="26544"/>
    <cellStyle name="Normal 12 13 7 2 2" xfId="26545"/>
    <cellStyle name="Normal 12 13 8" xfId="26546"/>
    <cellStyle name="Normal 12 13 8 2" xfId="26547"/>
    <cellStyle name="Normal 12 13 8 2 2" xfId="26548"/>
    <cellStyle name="Normal 12 13 9" xfId="26549"/>
    <cellStyle name="Normal 12 13 9 2" xfId="26550"/>
    <cellStyle name="Normal 12 13 9 2 2" xfId="26551"/>
    <cellStyle name="Normal 12 14" xfId="26552"/>
    <cellStyle name="Normal 12 14 10" xfId="26553"/>
    <cellStyle name="Normal 12 14 10 2" xfId="26554"/>
    <cellStyle name="Normal 12 14 10 2 2" xfId="26555"/>
    <cellStyle name="Normal 12 14 11" xfId="26556"/>
    <cellStyle name="Normal 12 14 11 2" xfId="26557"/>
    <cellStyle name="Normal 12 14 11 2 2" xfId="26558"/>
    <cellStyle name="Normal 12 14 12" xfId="26559"/>
    <cellStyle name="Normal 12 14 12 2" xfId="26560"/>
    <cellStyle name="Normal 12 14 12 2 2" xfId="26561"/>
    <cellStyle name="Normal 12 14 13" xfId="26562"/>
    <cellStyle name="Normal 12 14 13 2" xfId="26563"/>
    <cellStyle name="Normal 12 14 13 2 2" xfId="26564"/>
    <cellStyle name="Normal 12 14 14" xfId="26565"/>
    <cellStyle name="Normal 12 14 14 2" xfId="26566"/>
    <cellStyle name="Normal 12 14 14 2 2" xfId="26567"/>
    <cellStyle name="Normal 12 14 15" xfId="26568"/>
    <cellStyle name="Normal 12 14 15 2" xfId="26569"/>
    <cellStyle name="Normal 12 14 2" xfId="26570"/>
    <cellStyle name="Normal 12 14 2 2" xfId="26571"/>
    <cellStyle name="Normal 12 14 2 2 2" xfId="26572"/>
    <cellStyle name="Normal 12 14 3" xfId="26573"/>
    <cellStyle name="Normal 12 14 3 2" xfId="26574"/>
    <cellStyle name="Normal 12 14 3 2 2" xfId="26575"/>
    <cellStyle name="Normal 12 14 4" xfId="26576"/>
    <cellStyle name="Normal 12 14 4 2" xfId="26577"/>
    <cellStyle name="Normal 12 14 4 2 2" xfId="26578"/>
    <cellStyle name="Normal 12 14 5" xfId="26579"/>
    <cellStyle name="Normal 12 14 5 2" xfId="26580"/>
    <cellStyle name="Normal 12 14 5 2 2" xfId="26581"/>
    <cellStyle name="Normal 12 14 6" xfId="26582"/>
    <cellStyle name="Normal 12 14 6 2" xfId="26583"/>
    <cellStyle name="Normal 12 14 6 2 2" xfId="26584"/>
    <cellStyle name="Normal 12 14 7" xfId="26585"/>
    <cellStyle name="Normal 12 14 7 2" xfId="26586"/>
    <cellStyle name="Normal 12 14 7 2 2" xfId="26587"/>
    <cellStyle name="Normal 12 14 8" xfId="26588"/>
    <cellStyle name="Normal 12 14 8 2" xfId="26589"/>
    <cellStyle name="Normal 12 14 8 2 2" xfId="26590"/>
    <cellStyle name="Normal 12 14 9" xfId="26591"/>
    <cellStyle name="Normal 12 14 9 2" xfId="26592"/>
    <cellStyle name="Normal 12 14 9 2 2" xfId="26593"/>
    <cellStyle name="Normal 12 15" xfId="26594"/>
    <cellStyle name="Normal 12 15 10" xfId="26595"/>
    <cellStyle name="Normal 12 15 10 2" xfId="26596"/>
    <cellStyle name="Normal 12 15 10 2 2" xfId="26597"/>
    <cellStyle name="Normal 12 15 11" xfId="26598"/>
    <cellStyle name="Normal 12 15 11 2" xfId="26599"/>
    <cellStyle name="Normal 12 15 11 2 2" xfId="26600"/>
    <cellStyle name="Normal 12 15 12" xfId="26601"/>
    <cellStyle name="Normal 12 15 12 2" xfId="26602"/>
    <cellStyle name="Normal 12 15 12 2 2" xfId="26603"/>
    <cellStyle name="Normal 12 15 13" xfId="26604"/>
    <cellStyle name="Normal 12 15 13 2" xfId="26605"/>
    <cellStyle name="Normal 12 15 13 2 2" xfId="26606"/>
    <cellStyle name="Normal 12 15 14" xfId="26607"/>
    <cellStyle name="Normal 12 15 14 2" xfId="26608"/>
    <cellStyle name="Normal 12 15 14 2 2" xfId="26609"/>
    <cellStyle name="Normal 12 15 15" xfId="26610"/>
    <cellStyle name="Normal 12 15 15 2" xfId="26611"/>
    <cellStyle name="Normal 12 15 2" xfId="26612"/>
    <cellStyle name="Normal 12 15 2 2" xfId="26613"/>
    <cellStyle name="Normal 12 15 2 2 2" xfId="26614"/>
    <cellStyle name="Normal 12 15 3" xfId="26615"/>
    <cellStyle name="Normal 12 15 3 2" xfId="26616"/>
    <cellStyle name="Normal 12 15 3 2 2" xfId="26617"/>
    <cellStyle name="Normal 12 15 4" xfId="26618"/>
    <cellStyle name="Normal 12 15 4 2" xfId="26619"/>
    <cellStyle name="Normal 12 15 4 2 2" xfId="26620"/>
    <cellStyle name="Normal 12 15 5" xfId="26621"/>
    <cellStyle name="Normal 12 15 5 2" xfId="26622"/>
    <cellStyle name="Normal 12 15 5 2 2" xfId="26623"/>
    <cellStyle name="Normal 12 15 6" xfId="26624"/>
    <cellStyle name="Normal 12 15 6 2" xfId="26625"/>
    <cellStyle name="Normal 12 15 6 2 2" xfId="26626"/>
    <cellStyle name="Normal 12 15 7" xfId="26627"/>
    <cellStyle name="Normal 12 15 7 2" xfId="26628"/>
    <cellStyle name="Normal 12 15 7 2 2" xfId="26629"/>
    <cellStyle name="Normal 12 15 8" xfId="26630"/>
    <cellStyle name="Normal 12 15 8 2" xfId="26631"/>
    <cellStyle name="Normal 12 15 8 2 2" xfId="26632"/>
    <cellStyle name="Normal 12 15 9" xfId="26633"/>
    <cellStyle name="Normal 12 15 9 2" xfId="26634"/>
    <cellStyle name="Normal 12 15 9 2 2" xfId="26635"/>
    <cellStyle name="Normal 12 16" xfId="26636"/>
    <cellStyle name="Normal 12 16 10" xfId="26637"/>
    <cellStyle name="Normal 12 16 10 2" xfId="26638"/>
    <cellStyle name="Normal 12 16 10 2 2" xfId="26639"/>
    <cellStyle name="Normal 12 16 11" xfId="26640"/>
    <cellStyle name="Normal 12 16 11 2" xfId="26641"/>
    <cellStyle name="Normal 12 16 11 2 2" xfId="26642"/>
    <cellStyle name="Normal 12 16 12" xfId="26643"/>
    <cellStyle name="Normal 12 16 12 2" xfId="26644"/>
    <cellStyle name="Normal 12 16 12 2 2" xfId="26645"/>
    <cellStyle name="Normal 12 16 13" xfId="26646"/>
    <cellStyle name="Normal 12 16 13 2" xfId="26647"/>
    <cellStyle name="Normal 12 16 13 2 2" xfId="26648"/>
    <cellStyle name="Normal 12 16 14" xfId="26649"/>
    <cellStyle name="Normal 12 16 14 2" xfId="26650"/>
    <cellStyle name="Normal 12 16 14 2 2" xfId="26651"/>
    <cellStyle name="Normal 12 16 15" xfId="26652"/>
    <cellStyle name="Normal 12 16 15 2" xfId="26653"/>
    <cellStyle name="Normal 12 16 2" xfId="26654"/>
    <cellStyle name="Normal 12 16 2 2" xfId="26655"/>
    <cellStyle name="Normal 12 16 2 2 2" xfId="26656"/>
    <cellStyle name="Normal 12 16 3" xfId="26657"/>
    <cellStyle name="Normal 12 16 3 2" xfId="26658"/>
    <cellStyle name="Normal 12 16 3 2 2" xfId="26659"/>
    <cellStyle name="Normal 12 16 4" xfId="26660"/>
    <cellStyle name="Normal 12 16 4 2" xfId="26661"/>
    <cellStyle name="Normal 12 16 4 2 2" xfId="26662"/>
    <cellStyle name="Normal 12 16 5" xfId="26663"/>
    <cellStyle name="Normal 12 16 5 2" xfId="26664"/>
    <cellStyle name="Normal 12 16 5 2 2" xfId="26665"/>
    <cellStyle name="Normal 12 16 6" xfId="26666"/>
    <cellStyle name="Normal 12 16 6 2" xfId="26667"/>
    <cellStyle name="Normal 12 16 6 2 2" xfId="26668"/>
    <cellStyle name="Normal 12 16 7" xfId="26669"/>
    <cellStyle name="Normal 12 16 7 2" xfId="26670"/>
    <cellStyle name="Normal 12 16 7 2 2" xfId="26671"/>
    <cellStyle name="Normal 12 16 8" xfId="26672"/>
    <cellStyle name="Normal 12 16 8 2" xfId="26673"/>
    <cellStyle name="Normal 12 16 8 2 2" xfId="26674"/>
    <cellStyle name="Normal 12 16 9" xfId="26675"/>
    <cellStyle name="Normal 12 16 9 2" xfId="26676"/>
    <cellStyle name="Normal 12 16 9 2 2" xfId="26677"/>
    <cellStyle name="Normal 12 17" xfId="26678"/>
    <cellStyle name="Normal 12 17 10" xfId="26679"/>
    <cellStyle name="Normal 12 17 10 2" xfId="26680"/>
    <cellStyle name="Normal 12 17 10 2 2" xfId="26681"/>
    <cellStyle name="Normal 12 17 11" xfId="26682"/>
    <cellStyle name="Normal 12 17 11 2" xfId="26683"/>
    <cellStyle name="Normal 12 17 11 2 2" xfId="26684"/>
    <cellStyle name="Normal 12 17 12" xfId="26685"/>
    <cellStyle name="Normal 12 17 12 2" xfId="26686"/>
    <cellStyle name="Normal 12 17 12 2 2" xfId="26687"/>
    <cellStyle name="Normal 12 17 13" xfId="26688"/>
    <cellStyle name="Normal 12 17 13 2" xfId="26689"/>
    <cellStyle name="Normal 12 17 13 2 2" xfId="26690"/>
    <cellStyle name="Normal 12 17 14" xfId="26691"/>
    <cellStyle name="Normal 12 17 14 2" xfId="26692"/>
    <cellStyle name="Normal 12 17 14 2 2" xfId="26693"/>
    <cellStyle name="Normal 12 17 15" xfId="26694"/>
    <cellStyle name="Normal 12 17 15 2" xfId="26695"/>
    <cellStyle name="Normal 12 17 2" xfId="26696"/>
    <cellStyle name="Normal 12 17 2 2" xfId="26697"/>
    <cellStyle name="Normal 12 17 2 2 2" xfId="26698"/>
    <cellStyle name="Normal 12 17 3" xfId="26699"/>
    <cellStyle name="Normal 12 17 3 2" xfId="26700"/>
    <cellStyle name="Normal 12 17 3 2 2" xfId="26701"/>
    <cellStyle name="Normal 12 17 4" xfId="26702"/>
    <cellStyle name="Normal 12 17 4 2" xfId="26703"/>
    <cellStyle name="Normal 12 17 4 2 2" xfId="26704"/>
    <cellStyle name="Normal 12 17 5" xfId="26705"/>
    <cellStyle name="Normal 12 17 5 2" xfId="26706"/>
    <cellStyle name="Normal 12 17 5 2 2" xfId="26707"/>
    <cellStyle name="Normal 12 17 6" xfId="26708"/>
    <cellStyle name="Normal 12 17 6 2" xfId="26709"/>
    <cellStyle name="Normal 12 17 6 2 2" xfId="26710"/>
    <cellStyle name="Normal 12 17 7" xfId="26711"/>
    <cellStyle name="Normal 12 17 7 2" xfId="26712"/>
    <cellStyle name="Normal 12 17 7 2 2" xfId="26713"/>
    <cellStyle name="Normal 12 17 8" xfId="26714"/>
    <cellStyle name="Normal 12 17 8 2" xfId="26715"/>
    <cellStyle name="Normal 12 17 8 2 2" xfId="26716"/>
    <cellStyle name="Normal 12 17 9" xfId="26717"/>
    <cellStyle name="Normal 12 17 9 2" xfId="26718"/>
    <cellStyle name="Normal 12 17 9 2 2" xfId="26719"/>
    <cellStyle name="Normal 12 18" xfId="26720"/>
    <cellStyle name="Normal 12 18 10" xfId="26721"/>
    <cellStyle name="Normal 12 18 10 2" xfId="26722"/>
    <cellStyle name="Normal 12 18 10 2 2" xfId="26723"/>
    <cellStyle name="Normal 12 18 11" xfId="26724"/>
    <cellStyle name="Normal 12 18 11 2" xfId="26725"/>
    <cellStyle name="Normal 12 18 11 2 2" xfId="26726"/>
    <cellStyle name="Normal 12 18 12" xfId="26727"/>
    <cellStyle name="Normal 12 18 12 2" xfId="26728"/>
    <cellStyle name="Normal 12 18 12 2 2" xfId="26729"/>
    <cellStyle name="Normal 12 18 13" xfId="26730"/>
    <cellStyle name="Normal 12 18 13 2" xfId="26731"/>
    <cellStyle name="Normal 12 18 13 2 2" xfId="26732"/>
    <cellStyle name="Normal 12 18 14" xfId="26733"/>
    <cellStyle name="Normal 12 18 14 2" xfId="26734"/>
    <cellStyle name="Normal 12 18 14 2 2" xfId="26735"/>
    <cellStyle name="Normal 12 18 15" xfId="26736"/>
    <cellStyle name="Normal 12 18 15 2" xfId="26737"/>
    <cellStyle name="Normal 12 18 2" xfId="26738"/>
    <cellStyle name="Normal 12 18 2 2" xfId="26739"/>
    <cellStyle name="Normal 12 18 2 2 2" xfId="26740"/>
    <cellStyle name="Normal 12 18 3" xfId="26741"/>
    <cellStyle name="Normal 12 18 3 2" xfId="26742"/>
    <cellStyle name="Normal 12 18 3 2 2" xfId="26743"/>
    <cellStyle name="Normal 12 18 4" xfId="26744"/>
    <cellStyle name="Normal 12 18 4 2" xfId="26745"/>
    <cellStyle name="Normal 12 18 4 2 2" xfId="26746"/>
    <cellStyle name="Normal 12 18 5" xfId="26747"/>
    <cellStyle name="Normal 12 18 5 2" xfId="26748"/>
    <cellStyle name="Normal 12 18 5 2 2" xfId="26749"/>
    <cellStyle name="Normal 12 18 6" xfId="26750"/>
    <cellStyle name="Normal 12 18 6 2" xfId="26751"/>
    <cellStyle name="Normal 12 18 6 2 2" xfId="26752"/>
    <cellStyle name="Normal 12 18 7" xfId="26753"/>
    <cellStyle name="Normal 12 18 7 2" xfId="26754"/>
    <cellStyle name="Normal 12 18 7 2 2" xfId="26755"/>
    <cellStyle name="Normal 12 18 8" xfId="26756"/>
    <cellStyle name="Normal 12 18 8 2" xfId="26757"/>
    <cellStyle name="Normal 12 18 8 2 2" xfId="26758"/>
    <cellStyle name="Normal 12 18 9" xfId="26759"/>
    <cellStyle name="Normal 12 18 9 2" xfId="26760"/>
    <cellStyle name="Normal 12 18 9 2 2" xfId="26761"/>
    <cellStyle name="Normal 12 19" xfId="26762"/>
    <cellStyle name="Normal 12 19 10" xfId="26763"/>
    <cellStyle name="Normal 12 19 10 2" xfId="26764"/>
    <cellStyle name="Normal 12 19 10 2 2" xfId="26765"/>
    <cellStyle name="Normal 12 19 11" xfId="26766"/>
    <cellStyle name="Normal 12 19 11 2" xfId="26767"/>
    <cellStyle name="Normal 12 19 11 2 2" xfId="26768"/>
    <cellStyle name="Normal 12 19 12" xfId="26769"/>
    <cellStyle name="Normal 12 19 12 2" xfId="26770"/>
    <cellStyle name="Normal 12 19 12 2 2" xfId="26771"/>
    <cellStyle name="Normal 12 19 13" xfId="26772"/>
    <cellStyle name="Normal 12 19 13 2" xfId="26773"/>
    <cellStyle name="Normal 12 19 13 2 2" xfId="26774"/>
    <cellStyle name="Normal 12 19 14" xfId="26775"/>
    <cellStyle name="Normal 12 19 14 2" xfId="26776"/>
    <cellStyle name="Normal 12 19 14 2 2" xfId="26777"/>
    <cellStyle name="Normal 12 19 15" xfId="26778"/>
    <cellStyle name="Normal 12 19 15 2" xfId="26779"/>
    <cellStyle name="Normal 12 19 2" xfId="26780"/>
    <cellStyle name="Normal 12 19 2 2" xfId="26781"/>
    <cellStyle name="Normal 12 19 2 2 2" xfId="26782"/>
    <cellStyle name="Normal 12 19 3" xfId="26783"/>
    <cellStyle name="Normal 12 19 3 2" xfId="26784"/>
    <cellStyle name="Normal 12 19 3 2 2" xfId="26785"/>
    <cellStyle name="Normal 12 19 4" xfId="26786"/>
    <cellStyle name="Normal 12 19 4 2" xfId="26787"/>
    <cellStyle name="Normal 12 19 4 2 2" xfId="26788"/>
    <cellStyle name="Normal 12 19 5" xfId="26789"/>
    <cellStyle name="Normal 12 19 5 2" xfId="26790"/>
    <cellStyle name="Normal 12 19 5 2 2" xfId="26791"/>
    <cellStyle name="Normal 12 19 6" xfId="26792"/>
    <cellStyle name="Normal 12 19 6 2" xfId="26793"/>
    <cellStyle name="Normal 12 19 6 2 2" xfId="26794"/>
    <cellStyle name="Normal 12 19 7" xfId="26795"/>
    <cellStyle name="Normal 12 19 7 2" xfId="26796"/>
    <cellStyle name="Normal 12 19 7 2 2" xfId="26797"/>
    <cellStyle name="Normal 12 19 8" xfId="26798"/>
    <cellStyle name="Normal 12 19 8 2" xfId="26799"/>
    <cellStyle name="Normal 12 19 8 2 2" xfId="26800"/>
    <cellStyle name="Normal 12 19 9" xfId="26801"/>
    <cellStyle name="Normal 12 19 9 2" xfId="26802"/>
    <cellStyle name="Normal 12 19 9 2 2" xfId="26803"/>
    <cellStyle name="Normal 12 2" xfId="26804"/>
    <cellStyle name="Normal 12 2 10" xfId="26805"/>
    <cellStyle name="Normal 12 2 10 2" xfId="26806"/>
    <cellStyle name="Normal 12 2 10 2 2" xfId="26807"/>
    <cellStyle name="Normal 12 2 11" xfId="26808"/>
    <cellStyle name="Normal 12 2 11 2" xfId="26809"/>
    <cellStyle name="Normal 12 2 11 2 2" xfId="26810"/>
    <cellStyle name="Normal 12 2 12" xfId="26811"/>
    <cellStyle name="Normal 12 2 12 2" xfId="26812"/>
    <cellStyle name="Normal 12 2 12 2 2" xfId="26813"/>
    <cellStyle name="Normal 12 2 13" xfId="26814"/>
    <cellStyle name="Normal 12 2 13 2" xfId="26815"/>
    <cellStyle name="Normal 12 2 13 2 2" xfId="26816"/>
    <cellStyle name="Normal 12 2 14" xfId="26817"/>
    <cellStyle name="Normal 12 2 14 2" xfId="26818"/>
    <cellStyle name="Normal 12 2 14 2 2" xfId="26819"/>
    <cellStyle name="Normal 12 2 15" xfId="26820"/>
    <cellStyle name="Normal 12 2 15 2" xfId="26821"/>
    <cellStyle name="Normal 12 2 2" xfId="26822"/>
    <cellStyle name="Normal 12 2 2 2" xfId="26823"/>
    <cellStyle name="Normal 12 2 2 2 2" xfId="26824"/>
    <cellStyle name="Normal 12 2 3" xfId="26825"/>
    <cellStyle name="Normal 12 2 3 2" xfId="26826"/>
    <cellStyle name="Normal 12 2 3 2 2" xfId="26827"/>
    <cellStyle name="Normal 12 2 4" xfId="26828"/>
    <cellStyle name="Normal 12 2 4 2" xfId="26829"/>
    <cellStyle name="Normal 12 2 4 2 2" xfId="26830"/>
    <cellStyle name="Normal 12 2 5" xfId="26831"/>
    <cellStyle name="Normal 12 2 5 2" xfId="26832"/>
    <cellStyle name="Normal 12 2 5 2 2" xfId="26833"/>
    <cellStyle name="Normal 12 2 6" xfId="26834"/>
    <cellStyle name="Normal 12 2 6 2" xfId="26835"/>
    <cellStyle name="Normal 12 2 6 2 2" xfId="26836"/>
    <cellStyle name="Normal 12 2 7" xfId="26837"/>
    <cellStyle name="Normal 12 2 7 2" xfId="26838"/>
    <cellStyle name="Normal 12 2 7 2 2" xfId="26839"/>
    <cellStyle name="Normal 12 2 8" xfId="26840"/>
    <cellStyle name="Normal 12 2 8 2" xfId="26841"/>
    <cellStyle name="Normal 12 2 8 2 2" xfId="26842"/>
    <cellStyle name="Normal 12 2 9" xfId="26843"/>
    <cellStyle name="Normal 12 2 9 2" xfId="26844"/>
    <cellStyle name="Normal 12 2 9 2 2" xfId="26845"/>
    <cellStyle name="Normal 12 20" xfId="26846"/>
    <cellStyle name="Normal 12 20 10" xfId="26847"/>
    <cellStyle name="Normal 12 20 10 2" xfId="26848"/>
    <cellStyle name="Normal 12 20 10 2 2" xfId="26849"/>
    <cellStyle name="Normal 12 20 11" xfId="26850"/>
    <cellStyle name="Normal 12 20 11 2" xfId="26851"/>
    <cellStyle name="Normal 12 20 11 2 2" xfId="26852"/>
    <cellStyle name="Normal 12 20 12" xfId="26853"/>
    <cellStyle name="Normal 12 20 12 2" xfId="26854"/>
    <cellStyle name="Normal 12 20 12 2 2" xfId="26855"/>
    <cellStyle name="Normal 12 20 13" xfId="26856"/>
    <cellStyle name="Normal 12 20 13 2" xfId="26857"/>
    <cellStyle name="Normal 12 20 13 2 2" xfId="26858"/>
    <cellStyle name="Normal 12 20 14" xfId="26859"/>
    <cellStyle name="Normal 12 20 14 2" xfId="26860"/>
    <cellStyle name="Normal 12 20 14 2 2" xfId="26861"/>
    <cellStyle name="Normal 12 20 15" xfId="26862"/>
    <cellStyle name="Normal 12 20 15 2" xfId="26863"/>
    <cellStyle name="Normal 12 20 2" xfId="26864"/>
    <cellStyle name="Normal 12 20 2 2" xfId="26865"/>
    <cellStyle name="Normal 12 20 2 2 2" xfId="26866"/>
    <cellStyle name="Normal 12 20 3" xfId="26867"/>
    <cellStyle name="Normal 12 20 3 2" xfId="26868"/>
    <cellStyle name="Normal 12 20 3 2 2" xfId="26869"/>
    <cellStyle name="Normal 12 20 4" xfId="26870"/>
    <cellStyle name="Normal 12 20 4 2" xfId="26871"/>
    <cellStyle name="Normal 12 20 4 2 2" xfId="26872"/>
    <cellStyle name="Normal 12 20 5" xfId="26873"/>
    <cellStyle name="Normal 12 20 5 2" xfId="26874"/>
    <cellStyle name="Normal 12 20 5 2 2" xfId="26875"/>
    <cellStyle name="Normal 12 20 6" xfId="26876"/>
    <cellStyle name="Normal 12 20 6 2" xfId="26877"/>
    <cellStyle name="Normal 12 20 6 2 2" xfId="26878"/>
    <cellStyle name="Normal 12 20 7" xfId="26879"/>
    <cellStyle name="Normal 12 20 7 2" xfId="26880"/>
    <cellStyle name="Normal 12 20 7 2 2" xfId="26881"/>
    <cellStyle name="Normal 12 20 8" xfId="26882"/>
    <cellStyle name="Normal 12 20 8 2" xfId="26883"/>
    <cellStyle name="Normal 12 20 8 2 2" xfId="26884"/>
    <cellStyle name="Normal 12 20 9" xfId="26885"/>
    <cellStyle name="Normal 12 20 9 2" xfId="26886"/>
    <cellStyle name="Normal 12 20 9 2 2" xfId="26887"/>
    <cellStyle name="Normal 12 21" xfId="26888"/>
    <cellStyle name="Normal 12 21 10" xfId="26889"/>
    <cellStyle name="Normal 12 21 10 2" xfId="26890"/>
    <cellStyle name="Normal 12 21 10 2 2" xfId="26891"/>
    <cellStyle name="Normal 12 21 11" xfId="26892"/>
    <cellStyle name="Normal 12 21 11 2" xfId="26893"/>
    <cellStyle name="Normal 12 21 11 2 2" xfId="26894"/>
    <cellStyle name="Normal 12 21 12" xfId="26895"/>
    <cellStyle name="Normal 12 21 12 2" xfId="26896"/>
    <cellStyle name="Normal 12 21 12 2 2" xfId="26897"/>
    <cellStyle name="Normal 12 21 13" xfId="26898"/>
    <cellStyle name="Normal 12 21 13 2" xfId="26899"/>
    <cellStyle name="Normal 12 21 13 2 2" xfId="26900"/>
    <cellStyle name="Normal 12 21 14" xfId="26901"/>
    <cellStyle name="Normal 12 21 14 2" xfId="26902"/>
    <cellStyle name="Normal 12 21 14 2 2" xfId="26903"/>
    <cellStyle name="Normal 12 21 15" xfId="26904"/>
    <cellStyle name="Normal 12 21 15 2" xfId="26905"/>
    <cellStyle name="Normal 12 21 2" xfId="26906"/>
    <cellStyle name="Normal 12 21 2 2" xfId="26907"/>
    <cellStyle name="Normal 12 21 2 2 2" xfId="26908"/>
    <cellStyle name="Normal 12 21 3" xfId="26909"/>
    <cellStyle name="Normal 12 21 3 2" xfId="26910"/>
    <cellStyle name="Normal 12 21 3 2 2" xfId="26911"/>
    <cellStyle name="Normal 12 21 4" xfId="26912"/>
    <cellStyle name="Normal 12 21 4 2" xfId="26913"/>
    <cellStyle name="Normal 12 21 4 2 2" xfId="26914"/>
    <cellStyle name="Normal 12 21 5" xfId="26915"/>
    <cellStyle name="Normal 12 21 5 2" xfId="26916"/>
    <cellStyle name="Normal 12 21 5 2 2" xfId="26917"/>
    <cellStyle name="Normal 12 21 6" xfId="26918"/>
    <cellStyle name="Normal 12 21 6 2" xfId="26919"/>
    <cellStyle name="Normal 12 21 6 2 2" xfId="26920"/>
    <cellStyle name="Normal 12 21 7" xfId="26921"/>
    <cellStyle name="Normal 12 21 7 2" xfId="26922"/>
    <cellStyle name="Normal 12 21 7 2 2" xfId="26923"/>
    <cellStyle name="Normal 12 21 8" xfId="26924"/>
    <cellStyle name="Normal 12 21 8 2" xfId="26925"/>
    <cellStyle name="Normal 12 21 8 2 2" xfId="26926"/>
    <cellStyle name="Normal 12 21 9" xfId="26927"/>
    <cellStyle name="Normal 12 21 9 2" xfId="26928"/>
    <cellStyle name="Normal 12 21 9 2 2" xfId="26929"/>
    <cellStyle name="Normal 12 22" xfId="26930"/>
    <cellStyle name="Normal 12 22 10" xfId="26931"/>
    <cellStyle name="Normal 12 22 10 2" xfId="26932"/>
    <cellStyle name="Normal 12 22 10 2 2" xfId="26933"/>
    <cellStyle name="Normal 12 22 11" xfId="26934"/>
    <cellStyle name="Normal 12 22 11 2" xfId="26935"/>
    <cellStyle name="Normal 12 22 11 2 2" xfId="26936"/>
    <cellStyle name="Normal 12 22 12" xfId="26937"/>
    <cellStyle name="Normal 12 22 12 2" xfId="26938"/>
    <cellStyle name="Normal 12 22 12 2 2" xfId="26939"/>
    <cellStyle name="Normal 12 22 13" xfId="26940"/>
    <cellStyle name="Normal 12 22 13 2" xfId="26941"/>
    <cellStyle name="Normal 12 22 13 2 2" xfId="26942"/>
    <cellStyle name="Normal 12 22 14" xfId="26943"/>
    <cellStyle name="Normal 12 22 14 2" xfId="26944"/>
    <cellStyle name="Normal 12 22 14 2 2" xfId="26945"/>
    <cellStyle name="Normal 12 22 15" xfId="26946"/>
    <cellStyle name="Normal 12 22 15 2" xfId="26947"/>
    <cellStyle name="Normal 12 22 2" xfId="26948"/>
    <cellStyle name="Normal 12 22 2 2" xfId="26949"/>
    <cellStyle name="Normal 12 22 2 2 2" xfId="26950"/>
    <cellStyle name="Normal 12 22 3" xfId="26951"/>
    <cellStyle name="Normal 12 22 3 2" xfId="26952"/>
    <cellStyle name="Normal 12 22 3 2 2" xfId="26953"/>
    <cellStyle name="Normal 12 22 4" xfId="26954"/>
    <cellStyle name="Normal 12 22 4 2" xfId="26955"/>
    <cellStyle name="Normal 12 22 4 2 2" xfId="26956"/>
    <cellStyle name="Normal 12 22 5" xfId="26957"/>
    <cellStyle name="Normal 12 22 5 2" xfId="26958"/>
    <cellStyle name="Normal 12 22 5 2 2" xfId="26959"/>
    <cellStyle name="Normal 12 22 6" xfId="26960"/>
    <cellStyle name="Normal 12 22 6 2" xfId="26961"/>
    <cellStyle name="Normal 12 22 6 2 2" xfId="26962"/>
    <cellStyle name="Normal 12 22 7" xfId="26963"/>
    <cellStyle name="Normal 12 22 7 2" xfId="26964"/>
    <cellStyle name="Normal 12 22 7 2 2" xfId="26965"/>
    <cellStyle name="Normal 12 22 8" xfId="26966"/>
    <cellStyle name="Normal 12 22 8 2" xfId="26967"/>
    <cellStyle name="Normal 12 22 8 2 2" xfId="26968"/>
    <cellStyle name="Normal 12 22 9" xfId="26969"/>
    <cellStyle name="Normal 12 22 9 2" xfId="26970"/>
    <cellStyle name="Normal 12 22 9 2 2" xfId="26971"/>
    <cellStyle name="Normal 12 23" xfId="26972"/>
    <cellStyle name="Normal 12 23 10" xfId="26973"/>
    <cellStyle name="Normal 12 23 10 2" xfId="26974"/>
    <cellStyle name="Normal 12 23 10 2 2" xfId="26975"/>
    <cellStyle name="Normal 12 23 11" xfId="26976"/>
    <cellStyle name="Normal 12 23 11 2" xfId="26977"/>
    <cellStyle name="Normal 12 23 11 2 2" xfId="26978"/>
    <cellStyle name="Normal 12 23 12" xfId="26979"/>
    <cellStyle name="Normal 12 23 12 2" xfId="26980"/>
    <cellStyle name="Normal 12 23 12 2 2" xfId="26981"/>
    <cellStyle name="Normal 12 23 13" xfId="26982"/>
    <cellStyle name="Normal 12 23 13 2" xfId="26983"/>
    <cellStyle name="Normal 12 23 13 2 2" xfId="26984"/>
    <cellStyle name="Normal 12 23 14" xfId="26985"/>
    <cellStyle name="Normal 12 23 14 2" xfId="26986"/>
    <cellStyle name="Normal 12 23 14 2 2" xfId="26987"/>
    <cellStyle name="Normal 12 23 15" xfId="26988"/>
    <cellStyle name="Normal 12 23 15 2" xfId="26989"/>
    <cellStyle name="Normal 12 23 2" xfId="26990"/>
    <cellStyle name="Normal 12 23 2 2" xfId="26991"/>
    <cellStyle name="Normal 12 23 2 2 2" xfId="26992"/>
    <cellStyle name="Normal 12 23 3" xfId="26993"/>
    <cellStyle name="Normal 12 23 3 2" xfId="26994"/>
    <cellStyle name="Normal 12 23 3 2 2" xfId="26995"/>
    <cellStyle name="Normal 12 23 4" xfId="26996"/>
    <cellStyle name="Normal 12 23 4 2" xfId="26997"/>
    <cellStyle name="Normal 12 23 4 2 2" xfId="26998"/>
    <cellStyle name="Normal 12 23 5" xfId="26999"/>
    <cellStyle name="Normal 12 23 5 2" xfId="27000"/>
    <cellStyle name="Normal 12 23 5 2 2" xfId="27001"/>
    <cellStyle name="Normal 12 23 6" xfId="27002"/>
    <cellStyle name="Normal 12 23 6 2" xfId="27003"/>
    <cellStyle name="Normal 12 23 6 2 2" xfId="27004"/>
    <cellStyle name="Normal 12 23 7" xfId="27005"/>
    <cellStyle name="Normal 12 23 7 2" xfId="27006"/>
    <cellStyle name="Normal 12 23 7 2 2" xfId="27007"/>
    <cellStyle name="Normal 12 23 8" xfId="27008"/>
    <cellStyle name="Normal 12 23 8 2" xfId="27009"/>
    <cellStyle name="Normal 12 23 8 2 2" xfId="27010"/>
    <cellStyle name="Normal 12 23 9" xfId="27011"/>
    <cellStyle name="Normal 12 23 9 2" xfId="27012"/>
    <cellStyle name="Normal 12 23 9 2 2" xfId="27013"/>
    <cellStyle name="Normal 12 24" xfId="27014"/>
    <cellStyle name="Normal 12 24 2" xfId="27015"/>
    <cellStyle name="Normal 12 24 2 2" xfId="27016"/>
    <cellStyle name="Normal 12 25" xfId="27017"/>
    <cellStyle name="Normal 12 25 2" xfId="27018"/>
    <cellStyle name="Normal 12 25 2 2" xfId="27019"/>
    <cellStyle name="Normal 12 26" xfId="27020"/>
    <cellStyle name="Normal 12 26 2" xfId="27021"/>
    <cellStyle name="Normal 12 26 2 2" xfId="27022"/>
    <cellStyle name="Normal 12 27" xfId="27023"/>
    <cellStyle name="Normal 12 27 2" xfId="27024"/>
    <cellStyle name="Normal 12 27 2 2" xfId="27025"/>
    <cellStyle name="Normal 12 28" xfId="27026"/>
    <cellStyle name="Normal 12 28 2" xfId="27027"/>
    <cellStyle name="Normal 12 28 2 2" xfId="27028"/>
    <cellStyle name="Normal 12 29" xfId="27029"/>
    <cellStyle name="Normal 12 29 2" xfId="27030"/>
    <cellStyle name="Normal 12 29 2 2" xfId="27031"/>
    <cellStyle name="Normal 12 3" xfId="27032"/>
    <cellStyle name="Normal 12 3 10" xfId="27033"/>
    <cellStyle name="Normal 12 3 10 2" xfId="27034"/>
    <cellStyle name="Normal 12 3 10 2 2" xfId="27035"/>
    <cellStyle name="Normal 12 3 11" xfId="27036"/>
    <cellStyle name="Normal 12 3 11 2" xfId="27037"/>
    <cellStyle name="Normal 12 3 11 2 2" xfId="27038"/>
    <cellStyle name="Normal 12 3 12" xfId="27039"/>
    <cellStyle name="Normal 12 3 12 2" xfId="27040"/>
    <cellStyle name="Normal 12 3 12 2 2" xfId="27041"/>
    <cellStyle name="Normal 12 3 13" xfId="27042"/>
    <cellStyle name="Normal 12 3 13 2" xfId="27043"/>
    <cellStyle name="Normal 12 3 13 2 2" xfId="27044"/>
    <cellStyle name="Normal 12 3 14" xfId="27045"/>
    <cellStyle name="Normal 12 3 14 2" xfId="27046"/>
    <cellStyle name="Normal 12 3 14 2 2" xfId="27047"/>
    <cellStyle name="Normal 12 3 15" xfId="27048"/>
    <cellStyle name="Normal 12 3 15 2" xfId="27049"/>
    <cellStyle name="Normal 12 3 2" xfId="27050"/>
    <cellStyle name="Normal 12 3 2 2" xfId="27051"/>
    <cellStyle name="Normal 12 3 2 2 2" xfId="27052"/>
    <cellStyle name="Normal 12 3 3" xfId="27053"/>
    <cellStyle name="Normal 12 3 3 2" xfId="27054"/>
    <cellStyle name="Normal 12 3 3 2 2" xfId="27055"/>
    <cellStyle name="Normal 12 3 4" xfId="27056"/>
    <cellStyle name="Normal 12 3 4 2" xfId="27057"/>
    <cellStyle name="Normal 12 3 4 2 2" xfId="27058"/>
    <cellStyle name="Normal 12 3 5" xfId="27059"/>
    <cellStyle name="Normal 12 3 5 2" xfId="27060"/>
    <cellStyle name="Normal 12 3 5 2 2" xfId="27061"/>
    <cellStyle name="Normal 12 3 6" xfId="27062"/>
    <cellStyle name="Normal 12 3 6 2" xfId="27063"/>
    <cellStyle name="Normal 12 3 6 2 2" xfId="27064"/>
    <cellStyle name="Normal 12 3 7" xfId="27065"/>
    <cellStyle name="Normal 12 3 7 2" xfId="27066"/>
    <cellStyle name="Normal 12 3 7 2 2" xfId="27067"/>
    <cellStyle name="Normal 12 3 8" xfId="27068"/>
    <cellStyle name="Normal 12 3 8 2" xfId="27069"/>
    <cellStyle name="Normal 12 3 8 2 2" xfId="27070"/>
    <cellStyle name="Normal 12 3 9" xfId="27071"/>
    <cellStyle name="Normal 12 3 9 2" xfId="27072"/>
    <cellStyle name="Normal 12 3 9 2 2" xfId="27073"/>
    <cellStyle name="Normal 12 30" xfId="27074"/>
    <cellStyle name="Normal 12 30 2" xfId="27075"/>
    <cellStyle name="Normal 12 30 2 2" xfId="27076"/>
    <cellStyle name="Normal 12 31" xfId="27077"/>
    <cellStyle name="Normal 12 31 2" xfId="27078"/>
    <cellStyle name="Normal 12 31 2 2" xfId="27079"/>
    <cellStyle name="Normal 12 32" xfId="27080"/>
    <cellStyle name="Normal 12 32 2" xfId="27081"/>
    <cellStyle name="Normal 12 32 2 2" xfId="27082"/>
    <cellStyle name="Normal 12 33" xfId="27083"/>
    <cellStyle name="Normal 12 33 2" xfId="27084"/>
    <cellStyle name="Normal 12 33 2 2" xfId="27085"/>
    <cellStyle name="Normal 12 34" xfId="27086"/>
    <cellStyle name="Normal 12 34 2" xfId="27087"/>
    <cellStyle name="Normal 12 34 2 2" xfId="27088"/>
    <cellStyle name="Normal 12 35" xfId="27089"/>
    <cellStyle name="Normal 12 35 2" xfId="27090"/>
    <cellStyle name="Normal 12 35 2 2" xfId="27091"/>
    <cellStyle name="Normal 12 36" xfId="27092"/>
    <cellStyle name="Normal 12 36 2" xfId="27093"/>
    <cellStyle name="Normal 12 36 2 2" xfId="27094"/>
    <cellStyle name="Normal 12 37" xfId="27095"/>
    <cellStyle name="Normal 12 37 2" xfId="27096"/>
    <cellStyle name="Normal 12 38" xfId="27097"/>
    <cellStyle name="Normal 12 4" xfId="27098"/>
    <cellStyle name="Normal 12 4 10" xfId="27099"/>
    <cellStyle name="Normal 12 4 10 2" xfId="27100"/>
    <cellStyle name="Normal 12 4 10 2 2" xfId="27101"/>
    <cellStyle name="Normal 12 4 11" xfId="27102"/>
    <cellStyle name="Normal 12 4 11 2" xfId="27103"/>
    <cellStyle name="Normal 12 4 11 2 2" xfId="27104"/>
    <cellStyle name="Normal 12 4 12" xfId="27105"/>
    <cellStyle name="Normal 12 4 12 2" xfId="27106"/>
    <cellStyle name="Normal 12 4 12 2 2" xfId="27107"/>
    <cellStyle name="Normal 12 4 13" xfId="27108"/>
    <cellStyle name="Normal 12 4 13 2" xfId="27109"/>
    <cellStyle name="Normal 12 4 13 2 2" xfId="27110"/>
    <cellStyle name="Normal 12 4 14" xfId="27111"/>
    <cellStyle name="Normal 12 4 14 2" xfId="27112"/>
    <cellStyle name="Normal 12 4 14 2 2" xfId="27113"/>
    <cellStyle name="Normal 12 4 15" xfId="27114"/>
    <cellStyle name="Normal 12 4 15 2" xfId="27115"/>
    <cellStyle name="Normal 12 4 2" xfId="27116"/>
    <cellStyle name="Normal 12 4 2 2" xfId="27117"/>
    <cellStyle name="Normal 12 4 2 2 2" xfId="27118"/>
    <cellStyle name="Normal 12 4 3" xfId="27119"/>
    <cellStyle name="Normal 12 4 3 2" xfId="27120"/>
    <cellStyle name="Normal 12 4 3 2 2" xfId="27121"/>
    <cellStyle name="Normal 12 4 4" xfId="27122"/>
    <cellStyle name="Normal 12 4 4 2" xfId="27123"/>
    <cellStyle name="Normal 12 4 4 2 2" xfId="27124"/>
    <cellStyle name="Normal 12 4 5" xfId="27125"/>
    <cellStyle name="Normal 12 4 5 2" xfId="27126"/>
    <cellStyle name="Normal 12 4 5 2 2" xfId="27127"/>
    <cellStyle name="Normal 12 4 6" xfId="27128"/>
    <cellStyle name="Normal 12 4 6 2" xfId="27129"/>
    <cellStyle name="Normal 12 4 6 2 2" xfId="27130"/>
    <cellStyle name="Normal 12 4 7" xfId="27131"/>
    <cellStyle name="Normal 12 4 7 2" xfId="27132"/>
    <cellStyle name="Normal 12 4 7 2 2" xfId="27133"/>
    <cellStyle name="Normal 12 4 8" xfId="27134"/>
    <cellStyle name="Normal 12 4 8 2" xfId="27135"/>
    <cellStyle name="Normal 12 4 8 2 2" xfId="27136"/>
    <cellStyle name="Normal 12 4 9" xfId="27137"/>
    <cellStyle name="Normal 12 4 9 2" xfId="27138"/>
    <cellStyle name="Normal 12 4 9 2 2" xfId="27139"/>
    <cellStyle name="Normal 12 5" xfId="27140"/>
    <cellStyle name="Normal 12 5 10" xfId="27141"/>
    <cellStyle name="Normal 12 5 10 2" xfId="27142"/>
    <cellStyle name="Normal 12 5 10 2 2" xfId="27143"/>
    <cellStyle name="Normal 12 5 11" xfId="27144"/>
    <cellStyle name="Normal 12 5 11 2" xfId="27145"/>
    <cellStyle name="Normal 12 5 11 2 2" xfId="27146"/>
    <cellStyle name="Normal 12 5 12" xfId="27147"/>
    <cellStyle name="Normal 12 5 12 2" xfId="27148"/>
    <cellStyle name="Normal 12 5 12 2 2" xfId="27149"/>
    <cellStyle name="Normal 12 5 13" xfId="27150"/>
    <cellStyle name="Normal 12 5 13 2" xfId="27151"/>
    <cellStyle name="Normal 12 5 13 2 2" xfId="27152"/>
    <cellStyle name="Normal 12 5 14" xfId="27153"/>
    <cellStyle name="Normal 12 5 14 2" xfId="27154"/>
    <cellStyle name="Normal 12 5 14 2 2" xfId="27155"/>
    <cellStyle name="Normal 12 5 15" xfId="27156"/>
    <cellStyle name="Normal 12 5 15 2" xfId="27157"/>
    <cellStyle name="Normal 12 5 2" xfId="27158"/>
    <cellStyle name="Normal 12 5 2 2" xfId="27159"/>
    <cellStyle name="Normal 12 5 2 2 2" xfId="27160"/>
    <cellStyle name="Normal 12 5 3" xfId="27161"/>
    <cellStyle name="Normal 12 5 3 2" xfId="27162"/>
    <cellStyle name="Normal 12 5 3 2 2" xfId="27163"/>
    <cellStyle name="Normal 12 5 4" xfId="27164"/>
    <cellStyle name="Normal 12 5 4 2" xfId="27165"/>
    <cellStyle name="Normal 12 5 4 2 2" xfId="27166"/>
    <cellStyle name="Normal 12 5 5" xfId="27167"/>
    <cellStyle name="Normal 12 5 5 2" xfId="27168"/>
    <cellStyle name="Normal 12 5 5 2 2" xfId="27169"/>
    <cellStyle name="Normal 12 5 6" xfId="27170"/>
    <cellStyle name="Normal 12 5 6 2" xfId="27171"/>
    <cellStyle name="Normal 12 5 6 2 2" xfId="27172"/>
    <cellStyle name="Normal 12 5 7" xfId="27173"/>
    <cellStyle name="Normal 12 5 7 2" xfId="27174"/>
    <cellStyle name="Normal 12 5 7 2 2" xfId="27175"/>
    <cellStyle name="Normal 12 5 8" xfId="27176"/>
    <cellStyle name="Normal 12 5 8 2" xfId="27177"/>
    <cellStyle name="Normal 12 5 8 2 2" xfId="27178"/>
    <cellStyle name="Normal 12 5 9" xfId="27179"/>
    <cellStyle name="Normal 12 5 9 2" xfId="27180"/>
    <cellStyle name="Normal 12 5 9 2 2" xfId="27181"/>
    <cellStyle name="Normal 12 6" xfId="27182"/>
    <cellStyle name="Normal 12 6 10" xfId="27183"/>
    <cellStyle name="Normal 12 6 10 2" xfId="27184"/>
    <cellStyle name="Normal 12 6 10 2 2" xfId="27185"/>
    <cellStyle name="Normal 12 6 11" xfId="27186"/>
    <cellStyle name="Normal 12 6 11 2" xfId="27187"/>
    <cellStyle name="Normal 12 6 11 2 2" xfId="27188"/>
    <cellStyle name="Normal 12 6 12" xfId="27189"/>
    <cellStyle name="Normal 12 6 12 2" xfId="27190"/>
    <cellStyle name="Normal 12 6 12 2 2" xfId="27191"/>
    <cellStyle name="Normal 12 6 13" xfId="27192"/>
    <cellStyle name="Normal 12 6 13 2" xfId="27193"/>
    <cellStyle name="Normal 12 6 13 2 2" xfId="27194"/>
    <cellStyle name="Normal 12 6 14" xfId="27195"/>
    <cellStyle name="Normal 12 6 14 2" xfId="27196"/>
    <cellStyle name="Normal 12 6 14 2 2" xfId="27197"/>
    <cellStyle name="Normal 12 6 15" xfId="27198"/>
    <cellStyle name="Normal 12 6 15 2" xfId="27199"/>
    <cellStyle name="Normal 12 6 2" xfId="27200"/>
    <cellStyle name="Normal 12 6 2 2" xfId="27201"/>
    <cellStyle name="Normal 12 6 2 2 2" xfId="27202"/>
    <cellStyle name="Normal 12 6 3" xfId="27203"/>
    <cellStyle name="Normal 12 6 3 2" xfId="27204"/>
    <cellStyle name="Normal 12 6 3 2 2" xfId="27205"/>
    <cellStyle name="Normal 12 6 4" xfId="27206"/>
    <cellStyle name="Normal 12 6 4 2" xfId="27207"/>
    <cellStyle name="Normal 12 6 4 2 2" xfId="27208"/>
    <cellStyle name="Normal 12 6 5" xfId="27209"/>
    <cellStyle name="Normal 12 6 5 2" xfId="27210"/>
    <cellStyle name="Normal 12 6 5 2 2" xfId="27211"/>
    <cellStyle name="Normal 12 6 6" xfId="27212"/>
    <cellStyle name="Normal 12 6 6 2" xfId="27213"/>
    <cellStyle name="Normal 12 6 6 2 2" xfId="27214"/>
    <cellStyle name="Normal 12 6 7" xfId="27215"/>
    <cellStyle name="Normal 12 6 7 2" xfId="27216"/>
    <cellStyle name="Normal 12 6 7 2 2" xfId="27217"/>
    <cellStyle name="Normal 12 6 8" xfId="27218"/>
    <cellStyle name="Normal 12 6 8 2" xfId="27219"/>
    <cellStyle name="Normal 12 6 8 2 2" xfId="27220"/>
    <cellStyle name="Normal 12 6 9" xfId="27221"/>
    <cellStyle name="Normal 12 6 9 2" xfId="27222"/>
    <cellStyle name="Normal 12 6 9 2 2" xfId="27223"/>
    <cellStyle name="Normal 12 7" xfId="27224"/>
    <cellStyle name="Normal 12 7 10" xfId="27225"/>
    <cellStyle name="Normal 12 7 10 2" xfId="27226"/>
    <cellStyle name="Normal 12 7 10 2 2" xfId="27227"/>
    <cellStyle name="Normal 12 7 11" xfId="27228"/>
    <cellStyle name="Normal 12 7 11 2" xfId="27229"/>
    <cellStyle name="Normal 12 7 11 2 2" xfId="27230"/>
    <cellStyle name="Normal 12 7 12" xfId="27231"/>
    <cellStyle name="Normal 12 7 12 2" xfId="27232"/>
    <cellStyle name="Normal 12 7 12 2 2" xfId="27233"/>
    <cellStyle name="Normal 12 7 13" xfId="27234"/>
    <cellStyle name="Normal 12 7 13 2" xfId="27235"/>
    <cellStyle name="Normal 12 7 13 2 2" xfId="27236"/>
    <cellStyle name="Normal 12 7 14" xfId="27237"/>
    <cellStyle name="Normal 12 7 14 2" xfId="27238"/>
    <cellStyle name="Normal 12 7 14 2 2" xfId="27239"/>
    <cellStyle name="Normal 12 7 15" xfId="27240"/>
    <cellStyle name="Normal 12 7 15 2" xfId="27241"/>
    <cellStyle name="Normal 12 7 2" xfId="27242"/>
    <cellStyle name="Normal 12 7 2 2" xfId="27243"/>
    <cellStyle name="Normal 12 7 2 2 2" xfId="27244"/>
    <cellStyle name="Normal 12 7 3" xfId="27245"/>
    <cellStyle name="Normal 12 7 3 2" xfId="27246"/>
    <cellStyle name="Normal 12 7 3 2 2" xfId="27247"/>
    <cellStyle name="Normal 12 7 4" xfId="27248"/>
    <cellStyle name="Normal 12 7 4 2" xfId="27249"/>
    <cellStyle name="Normal 12 7 4 2 2" xfId="27250"/>
    <cellStyle name="Normal 12 7 5" xfId="27251"/>
    <cellStyle name="Normal 12 7 5 2" xfId="27252"/>
    <cellStyle name="Normal 12 7 5 2 2" xfId="27253"/>
    <cellStyle name="Normal 12 7 6" xfId="27254"/>
    <cellStyle name="Normal 12 7 6 2" xfId="27255"/>
    <cellStyle name="Normal 12 7 6 2 2" xfId="27256"/>
    <cellStyle name="Normal 12 7 7" xfId="27257"/>
    <cellStyle name="Normal 12 7 7 2" xfId="27258"/>
    <cellStyle name="Normal 12 7 7 2 2" xfId="27259"/>
    <cellStyle name="Normal 12 7 8" xfId="27260"/>
    <cellStyle name="Normal 12 7 8 2" xfId="27261"/>
    <cellStyle name="Normal 12 7 8 2 2" xfId="27262"/>
    <cellStyle name="Normal 12 7 9" xfId="27263"/>
    <cellStyle name="Normal 12 7 9 2" xfId="27264"/>
    <cellStyle name="Normal 12 7 9 2 2" xfId="27265"/>
    <cellStyle name="Normal 12 8" xfId="27266"/>
    <cellStyle name="Normal 12 8 10" xfId="27267"/>
    <cellStyle name="Normal 12 8 10 2" xfId="27268"/>
    <cellStyle name="Normal 12 8 10 2 2" xfId="27269"/>
    <cellStyle name="Normal 12 8 11" xfId="27270"/>
    <cellStyle name="Normal 12 8 11 2" xfId="27271"/>
    <cellStyle name="Normal 12 8 11 2 2" xfId="27272"/>
    <cellStyle name="Normal 12 8 12" xfId="27273"/>
    <cellStyle name="Normal 12 8 12 2" xfId="27274"/>
    <cellStyle name="Normal 12 8 12 2 2" xfId="27275"/>
    <cellStyle name="Normal 12 8 13" xfId="27276"/>
    <cellStyle name="Normal 12 8 13 2" xfId="27277"/>
    <cellStyle name="Normal 12 8 13 2 2" xfId="27278"/>
    <cellStyle name="Normal 12 8 14" xfId="27279"/>
    <cellStyle name="Normal 12 8 14 2" xfId="27280"/>
    <cellStyle name="Normal 12 8 14 2 2" xfId="27281"/>
    <cellStyle name="Normal 12 8 15" xfId="27282"/>
    <cellStyle name="Normal 12 8 15 2" xfId="27283"/>
    <cellStyle name="Normal 12 8 2" xfId="27284"/>
    <cellStyle name="Normal 12 8 2 2" xfId="27285"/>
    <cellStyle name="Normal 12 8 2 2 2" xfId="27286"/>
    <cellStyle name="Normal 12 8 3" xfId="27287"/>
    <cellStyle name="Normal 12 8 3 2" xfId="27288"/>
    <cellStyle name="Normal 12 8 3 2 2" xfId="27289"/>
    <cellStyle name="Normal 12 8 4" xfId="27290"/>
    <cellStyle name="Normal 12 8 4 2" xfId="27291"/>
    <cellStyle name="Normal 12 8 4 2 2" xfId="27292"/>
    <cellStyle name="Normal 12 8 5" xfId="27293"/>
    <cellStyle name="Normal 12 8 5 2" xfId="27294"/>
    <cellStyle name="Normal 12 8 5 2 2" xfId="27295"/>
    <cellStyle name="Normal 12 8 6" xfId="27296"/>
    <cellStyle name="Normal 12 8 6 2" xfId="27297"/>
    <cellStyle name="Normal 12 8 6 2 2" xfId="27298"/>
    <cellStyle name="Normal 12 8 7" xfId="27299"/>
    <cellStyle name="Normal 12 8 7 2" xfId="27300"/>
    <cellStyle name="Normal 12 8 7 2 2" xfId="27301"/>
    <cellStyle name="Normal 12 8 8" xfId="27302"/>
    <cellStyle name="Normal 12 8 8 2" xfId="27303"/>
    <cellStyle name="Normal 12 8 8 2 2" xfId="27304"/>
    <cellStyle name="Normal 12 8 9" xfId="27305"/>
    <cellStyle name="Normal 12 8 9 2" xfId="27306"/>
    <cellStyle name="Normal 12 8 9 2 2" xfId="27307"/>
    <cellStyle name="Normal 12 9" xfId="27308"/>
    <cellStyle name="Normal 12 9 10" xfId="27309"/>
    <cellStyle name="Normal 12 9 10 2" xfId="27310"/>
    <cellStyle name="Normal 12 9 10 2 2" xfId="27311"/>
    <cellStyle name="Normal 12 9 11" xfId="27312"/>
    <cellStyle name="Normal 12 9 11 2" xfId="27313"/>
    <cellStyle name="Normal 12 9 11 2 2" xfId="27314"/>
    <cellStyle name="Normal 12 9 12" xfId="27315"/>
    <cellStyle name="Normal 12 9 12 2" xfId="27316"/>
    <cellStyle name="Normal 12 9 12 2 2" xfId="27317"/>
    <cellStyle name="Normal 12 9 13" xfId="27318"/>
    <cellStyle name="Normal 12 9 13 2" xfId="27319"/>
    <cellStyle name="Normal 12 9 13 2 2" xfId="27320"/>
    <cellStyle name="Normal 12 9 14" xfId="27321"/>
    <cellStyle name="Normal 12 9 14 2" xfId="27322"/>
    <cellStyle name="Normal 12 9 14 2 2" xfId="27323"/>
    <cellStyle name="Normal 12 9 15" xfId="27324"/>
    <cellStyle name="Normal 12 9 15 2" xfId="27325"/>
    <cellStyle name="Normal 12 9 2" xfId="27326"/>
    <cellStyle name="Normal 12 9 2 2" xfId="27327"/>
    <cellStyle name="Normal 12 9 2 2 2" xfId="27328"/>
    <cellStyle name="Normal 12 9 3" xfId="27329"/>
    <cellStyle name="Normal 12 9 3 2" xfId="27330"/>
    <cellStyle name="Normal 12 9 3 2 2" xfId="27331"/>
    <cellStyle name="Normal 12 9 4" xfId="27332"/>
    <cellStyle name="Normal 12 9 4 2" xfId="27333"/>
    <cellStyle name="Normal 12 9 4 2 2" xfId="27334"/>
    <cellStyle name="Normal 12 9 5" xfId="27335"/>
    <cellStyle name="Normal 12 9 5 2" xfId="27336"/>
    <cellStyle name="Normal 12 9 5 2 2" xfId="27337"/>
    <cellStyle name="Normal 12 9 6" xfId="27338"/>
    <cellStyle name="Normal 12 9 6 2" xfId="27339"/>
    <cellStyle name="Normal 12 9 6 2 2" xfId="27340"/>
    <cellStyle name="Normal 12 9 7" xfId="27341"/>
    <cellStyle name="Normal 12 9 7 2" xfId="27342"/>
    <cellStyle name="Normal 12 9 7 2 2" xfId="27343"/>
    <cellStyle name="Normal 12 9 8" xfId="27344"/>
    <cellStyle name="Normal 12 9 8 2" xfId="27345"/>
    <cellStyle name="Normal 12 9 8 2 2" xfId="27346"/>
    <cellStyle name="Normal 12 9 9" xfId="27347"/>
    <cellStyle name="Normal 12 9 9 2" xfId="27348"/>
    <cellStyle name="Normal 12 9 9 2 2" xfId="27349"/>
    <cellStyle name="Normal 120" xfId="27350"/>
    <cellStyle name="Normal 121" xfId="27351"/>
    <cellStyle name="Normal 122" xfId="27352"/>
    <cellStyle name="Normal 123" xfId="27353"/>
    <cellStyle name="Normal 124" xfId="27354"/>
    <cellStyle name="Normal 125" xfId="27355"/>
    <cellStyle name="Normal 126" xfId="27356"/>
    <cellStyle name="Normal 127" xfId="27357"/>
    <cellStyle name="Normal 128" xfId="27358"/>
    <cellStyle name="Normal 129" xfId="27359"/>
    <cellStyle name="Normal 13" xfId="27360"/>
    <cellStyle name="Normal 13 10" xfId="27361"/>
    <cellStyle name="Normal 13 10 10" xfId="27362"/>
    <cellStyle name="Normal 13 10 10 2" xfId="27363"/>
    <cellStyle name="Normal 13 10 10 2 2" xfId="27364"/>
    <cellStyle name="Normal 13 10 11" xfId="27365"/>
    <cellStyle name="Normal 13 10 11 2" xfId="27366"/>
    <cellStyle name="Normal 13 10 11 2 2" xfId="27367"/>
    <cellStyle name="Normal 13 10 12" xfId="27368"/>
    <cellStyle name="Normal 13 10 12 2" xfId="27369"/>
    <cellStyle name="Normal 13 10 12 2 2" xfId="27370"/>
    <cellStyle name="Normal 13 10 13" xfId="27371"/>
    <cellStyle name="Normal 13 10 13 2" xfId="27372"/>
    <cellStyle name="Normal 13 10 13 2 2" xfId="27373"/>
    <cellStyle name="Normal 13 10 14" xfId="27374"/>
    <cellStyle name="Normal 13 10 14 2" xfId="27375"/>
    <cellStyle name="Normal 13 10 14 2 2" xfId="27376"/>
    <cellStyle name="Normal 13 10 15" xfId="27377"/>
    <cellStyle name="Normal 13 10 15 2" xfId="27378"/>
    <cellStyle name="Normal 13 10 2" xfId="27379"/>
    <cellStyle name="Normal 13 10 2 2" xfId="27380"/>
    <cellStyle name="Normal 13 10 2 2 2" xfId="27381"/>
    <cellStyle name="Normal 13 10 3" xfId="27382"/>
    <cellStyle name="Normal 13 10 3 2" xfId="27383"/>
    <cellStyle name="Normal 13 10 3 2 2" xfId="27384"/>
    <cellStyle name="Normal 13 10 4" xfId="27385"/>
    <cellStyle name="Normal 13 10 4 2" xfId="27386"/>
    <cellStyle name="Normal 13 10 4 2 2" xfId="27387"/>
    <cellStyle name="Normal 13 10 5" xfId="27388"/>
    <cellStyle name="Normal 13 10 5 2" xfId="27389"/>
    <cellStyle name="Normal 13 10 5 2 2" xfId="27390"/>
    <cellStyle name="Normal 13 10 6" xfId="27391"/>
    <cellStyle name="Normal 13 10 6 2" xfId="27392"/>
    <cellStyle name="Normal 13 10 6 2 2" xfId="27393"/>
    <cellStyle name="Normal 13 10 7" xfId="27394"/>
    <cellStyle name="Normal 13 10 7 2" xfId="27395"/>
    <cellStyle name="Normal 13 10 7 2 2" xfId="27396"/>
    <cellStyle name="Normal 13 10 8" xfId="27397"/>
    <cellStyle name="Normal 13 10 8 2" xfId="27398"/>
    <cellStyle name="Normal 13 10 8 2 2" xfId="27399"/>
    <cellStyle name="Normal 13 10 9" xfId="27400"/>
    <cellStyle name="Normal 13 10 9 2" xfId="27401"/>
    <cellStyle name="Normal 13 10 9 2 2" xfId="27402"/>
    <cellStyle name="Normal 13 11" xfId="27403"/>
    <cellStyle name="Normal 13 11 10" xfId="27404"/>
    <cellStyle name="Normal 13 11 10 2" xfId="27405"/>
    <cellStyle name="Normal 13 11 10 2 2" xfId="27406"/>
    <cellStyle name="Normal 13 11 11" xfId="27407"/>
    <cellStyle name="Normal 13 11 11 2" xfId="27408"/>
    <cellStyle name="Normal 13 11 11 2 2" xfId="27409"/>
    <cellStyle name="Normal 13 11 12" xfId="27410"/>
    <cellStyle name="Normal 13 11 12 2" xfId="27411"/>
    <cellStyle name="Normal 13 11 12 2 2" xfId="27412"/>
    <cellStyle name="Normal 13 11 13" xfId="27413"/>
    <cellStyle name="Normal 13 11 13 2" xfId="27414"/>
    <cellStyle name="Normal 13 11 13 2 2" xfId="27415"/>
    <cellStyle name="Normal 13 11 14" xfId="27416"/>
    <cellStyle name="Normal 13 11 14 2" xfId="27417"/>
    <cellStyle name="Normal 13 11 14 2 2" xfId="27418"/>
    <cellStyle name="Normal 13 11 15" xfId="27419"/>
    <cellStyle name="Normal 13 11 15 2" xfId="27420"/>
    <cellStyle name="Normal 13 11 2" xfId="27421"/>
    <cellStyle name="Normal 13 11 2 2" xfId="27422"/>
    <cellStyle name="Normal 13 11 2 2 2" xfId="27423"/>
    <cellStyle name="Normal 13 11 3" xfId="27424"/>
    <cellStyle name="Normal 13 11 3 2" xfId="27425"/>
    <cellStyle name="Normal 13 11 3 2 2" xfId="27426"/>
    <cellStyle name="Normal 13 11 4" xfId="27427"/>
    <cellStyle name="Normal 13 11 4 2" xfId="27428"/>
    <cellStyle name="Normal 13 11 4 2 2" xfId="27429"/>
    <cellStyle name="Normal 13 11 5" xfId="27430"/>
    <cellStyle name="Normal 13 11 5 2" xfId="27431"/>
    <cellStyle name="Normal 13 11 5 2 2" xfId="27432"/>
    <cellStyle name="Normal 13 11 6" xfId="27433"/>
    <cellStyle name="Normal 13 11 6 2" xfId="27434"/>
    <cellStyle name="Normal 13 11 6 2 2" xfId="27435"/>
    <cellStyle name="Normal 13 11 7" xfId="27436"/>
    <cellStyle name="Normal 13 11 7 2" xfId="27437"/>
    <cellStyle name="Normal 13 11 7 2 2" xfId="27438"/>
    <cellStyle name="Normal 13 11 8" xfId="27439"/>
    <cellStyle name="Normal 13 11 8 2" xfId="27440"/>
    <cellStyle name="Normal 13 11 8 2 2" xfId="27441"/>
    <cellStyle name="Normal 13 11 9" xfId="27442"/>
    <cellStyle name="Normal 13 11 9 2" xfId="27443"/>
    <cellStyle name="Normal 13 11 9 2 2" xfId="27444"/>
    <cellStyle name="Normal 13 12" xfId="27445"/>
    <cellStyle name="Normal 13 12 10" xfId="27446"/>
    <cellStyle name="Normal 13 12 10 2" xfId="27447"/>
    <cellStyle name="Normal 13 12 10 2 2" xfId="27448"/>
    <cellStyle name="Normal 13 12 11" xfId="27449"/>
    <cellStyle name="Normal 13 12 11 2" xfId="27450"/>
    <cellStyle name="Normal 13 12 11 2 2" xfId="27451"/>
    <cellStyle name="Normal 13 12 12" xfId="27452"/>
    <cellStyle name="Normal 13 12 12 2" xfId="27453"/>
    <cellStyle name="Normal 13 12 12 2 2" xfId="27454"/>
    <cellStyle name="Normal 13 12 13" xfId="27455"/>
    <cellStyle name="Normal 13 12 13 2" xfId="27456"/>
    <cellStyle name="Normal 13 12 13 2 2" xfId="27457"/>
    <cellStyle name="Normal 13 12 14" xfId="27458"/>
    <cellStyle name="Normal 13 12 14 2" xfId="27459"/>
    <cellStyle name="Normal 13 12 14 2 2" xfId="27460"/>
    <cellStyle name="Normal 13 12 15" xfId="27461"/>
    <cellStyle name="Normal 13 12 15 2" xfId="27462"/>
    <cellStyle name="Normal 13 12 2" xfId="27463"/>
    <cellStyle name="Normal 13 12 2 2" xfId="27464"/>
    <cellStyle name="Normal 13 12 2 2 2" xfId="27465"/>
    <cellStyle name="Normal 13 12 3" xfId="27466"/>
    <cellStyle name="Normal 13 12 3 2" xfId="27467"/>
    <cellStyle name="Normal 13 12 3 2 2" xfId="27468"/>
    <cellStyle name="Normal 13 12 4" xfId="27469"/>
    <cellStyle name="Normal 13 12 4 2" xfId="27470"/>
    <cellStyle name="Normal 13 12 4 2 2" xfId="27471"/>
    <cellStyle name="Normal 13 12 5" xfId="27472"/>
    <cellStyle name="Normal 13 12 5 2" xfId="27473"/>
    <cellStyle name="Normal 13 12 5 2 2" xfId="27474"/>
    <cellStyle name="Normal 13 12 6" xfId="27475"/>
    <cellStyle name="Normal 13 12 6 2" xfId="27476"/>
    <cellStyle name="Normal 13 12 6 2 2" xfId="27477"/>
    <cellStyle name="Normal 13 12 7" xfId="27478"/>
    <cellStyle name="Normal 13 12 7 2" xfId="27479"/>
    <cellStyle name="Normal 13 12 7 2 2" xfId="27480"/>
    <cellStyle name="Normal 13 12 8" xfId="27481"/>
    <cellStyle name="Normal 13 12 8 2" xfId="27482"/>
    <cellStyle name="Normal 13 12 8 2 2" xfId="27483"/>
    <cellStyle name="Normal 13 12 9" xfId="27484"/>
    <cellStyle name="Normal 13 12 9 2" xfId="27485"/>
    <cellStyle name="Normal 13 12 9 2 2" xfId="27486"/>
    <cellStyle name="Normal 13 13" xfId="27487"/>
    <cellStyle name="Normal 13 13 10" xfId="27488"/>
    <cellStyle name="Normal 13 13 10 2" xfId="27489"/>
    <cellStyle name="Normal 13 13 10 2 2" xfId="27490"/>
    <cellStyle name="Normal 13 13 11" xfId="27491"/>
    <cellStyle name="Normal 13 13 11 2" xfId="27492"/>
    <cellStyle name="Normal 13 13 11 2 2" xfId="27493"/>
    <cellStyle name="Normal 13 13 12" xfId="27494"/>
    <cellStyle name="Normal 13 13 12 2" xfId="27495"/>
    <cellStyle name="Normal 13 13 12 2 2" xfId="27496"/>
    <cellStyle name="Normal 13 13 13" xfId="27497"/>
    <cellStyle name="Normal 13 13 13 2" xfId="27498"/>
    <cellStyle name="Normal 13 13 13 2 2" xfId="27499"/>
    <cellStyle name="Normal 13 13 14" xfId="27500"/>
    <cellStyle name="Normal 13 13 14 2" xfId="27501"/>
    <cellStyle name="Normal 13 13 14 2 2" xfId="27502"/>
    <cellStyle name="Normal 13 13 15" xfId="27503"/>
    <cellStyle name="Normal 13 13 15 2" xfId="27504"/>
    <cellStyle name="Normal 13 13 2" xfId="27505"/>
    <cellStyle name="Normal 13 13 2 2" xfId="27506"/>
    <cellStyle name="Normal 13 13 2 2 2" xfId="27507"/>
    <cellStyle name="Normal 13 13 3" xfId="27508"/>
    <cellStyle name="Normal 13 13 3 2" xfId="27509"/>
    <cellStyle name="Normal 13 13 3 2 2" xfId="27510"/>
    <cellStyle name="Normal 13 13 4" xfId="27511"/>
    <cellStyle name="Normal 13 13 4 2" xfId="27512"/>
    <cellStyle name="Normal 13 13 4 2 2" xfId="27513"/>
    <cellStyle name="Normal 13 13 5" xfId="27514"/>
    <cellStyle name="Normal 13 13 5 2" xfId="27515"/>
    <cellStyle name="Normal 13 13 5 2 2" xfId="27516"/>
    <cellStyle name="Normal 13 13 6" xfId="27517"/>
    <cellStyle name="Normal 13 13 6 2" xfId="27518"/>
    <cellStyle name="Normal 13 13 6 2 2" xfId="27519"/>
    <cellStyle name="Normal 13 13 7" xfId="27520"/>
    <cellStyle name="Normal 13 13 7 2" xfId="27521"/>
    <cellStyle name="Normal 13 13 7 2 2" xfId="27522"/>
    <cellStyle name="Normal 13 13 8" xfId="27523"/>
    <cellStyle name="Normal 13 13 8 2" xfId="27524"/>
    <cellStyle name="Normal 13 13 8 2 2" xfId="27525"/>
    <cellStyle name="Normal 13 13 9" xfId="27526"/>
    <cellStyle name="Normal 13 13 9 2" xfId="27527"/>
    <cellStyle name="Normal 13 13 9 2 2" xfId="27528"/>
    <cellStyle name="Normal 13 14" xfId="27529"/>
    <cellStyle name="Normal 13 14 10" xfId="27530"/>
    <cellStyle name="Normal 13 14 10 2" xfId="27531"/>
    <cellStyle name="Normal 13 14 10 2 2" xfId="27532"/>
    <cellStyle name="Normal 13 14 11" xfId="27533"/>
    <cellStyle name="Normal 13 14 11 2" xfId="27534"/>
    <cellStyle name="Normal 13 14 11 2 2" xfId="27535"/>
    <cellStyle name="Normal 13 14 12" xfId="27536"/>
    <cellStyle name="Normal 13 14 12 2" xfId="27537"/>
    <cellStyle name="Normal 13 14 12 2 2" xfId="27538"/>
    <cellStyle name="Normal 13 14 13" xfId="27539"/>
    <cellStyle name="Normal 13 14 13 2" xfId="27540"/>
    <cellStyle name="Normal 13 14 13 2 2" xfId="27541"/>
    <cellStyle name="Normal 13 14 14" xfId="27542"/>
    <cellStyle name="Normal 13 14 14 2" xfId="27543"/>
    <cellStyle name="Normal 13 14 14 2 2" xfId="27544"/>
    <cellStyle name="Normal 13 14 15" xfId="27545"/>
    <cellStyle name="Normal 13 14 15 2" xfId="27546"/>
    <cellStyle name="Normal 13 14 2" xfId="27547"/>
    <cellStyle name="Normal 13 14 2 2" xfId="27548"/>
    <cellStyle name="Normal 13 14 2 2 2" xfId="27549"/>
    <cellStyle name="Normal 13 14 3" xfId="27550"/>
    <cellStyle name="Normal 13 14 3 2" xfId="27551"/>
    <cellStyle name="Normal 13 14 3 2 2" xfId="27552"/>
    <cellStyle name="Normal 13 14 4" xfId="27553"/>
    <cellStyle name="Normal 13 14 4 2" xfId="27554"/>
    <cellStyle name="Normal 13 14 4 2 2" xfId="27555"/>
    <cellStyle name="Normal 13 14 5" xfId="27556"/>
    <cellStyle name="Normal 13 14 5 2" xfId="27557"/>
    <cellStyle name="Normal 13 14 5 2 2" xfId="27558"/>
    <cellStyle name="Normal 13 14 6" xfId="27559"/>
    <cellStyle name="Normal 13 14 6 2" xfId="27560"/>
    <cellStyle name="Normal 13 14 6 2 2" xfId="27561"/>
    <cellStyle name="Normal 13 14 7" xfId="27562"/>
    <cellStyle name="Normal 13 14 7 2" xfId="27563"/>
    <cellStyle name="Normal 13 14 7 2 2" xfId="27564"/>
    <cellStyle name="Normal 13 14 8" xfId="27565"/>
    <cellStyle name="Normal 13 14 8 2" xfId="27566"/>
    <cellStyle name="Normal 13 14 8 2 2" xfId="27567"/>
    <cellStyle name="Normal 13 14 9" xfId="27568"/>
    <cellStyle name="Normal 13 14 9 2" xfId="27569"/>
    <cellStyle name="Normal 13 14 9 2 2" xfId="27570"/>
    <cellStyle name="Normal 13 15" xfId="27571"/>
    <cellStyle name="Normal 13 15 10" xfId="27572"/>
    <cellStyle name="Normal 13 15 10 2" xfId="27573"/>
    <cellStyle name="Normal 13 15 10 2 2" xfId="27574"/>
    <cellStyle name="Normal 13 15 11" xfId="27575"/>
    <cellStyle name="Normal 13 15 11 2" xfId="27576"/>
    <cellStyle name="Normal 13 15 11 2 2" xfId="27577"/>
    <cellStyle name="Normal 13 15 12" xfId="27578"/>
    <cellStyle name="Normal 13 15 12 2" xfId="27579"/>
    <cellStyle name="Normal 13 15 12 2 2" xfId="27580"/>
    <cellStyle name="Normal 13 15 13" xfId="27581"/>
    <cellStyle name="Normal 13 15 13 2" xfId="27582"/>
    <cellStyle name="Normal 13 15 13 2 2" xfId="27583"/>
    <cellStyle name="Normal 13 15 14" xfId="27584"/>
    <cellStyle name="Normal 13 15 14 2" xfId="27585"/>
    <cellStyle name="Normal 13 15 14 2 2" xfId="27586"/>
    <cellStyle name="Normal 13 15 15" xfId="27587"/>
    <cellStyle name="Normal 13 15 15 2" xfId="27588"/>
    <cellStyle name="Normal 13 15 2" xfId="27589"/>
    <cellStyle name="Normal 13 15 2 2" xfId="27590"/>
    <cellStyle name="Normal 13 15 2 2 2" xfId="27591"/>
    <cellStyle name="Normal 13 15 3" xfId="27592"/>
    <cellStyle name="Normal 13 15 3 2" xfId="27593"/>
    <cellStyle name="Normal 13 15 3 2 2" xfId="27594"/>
    <cellStyle name="Normal 13 15 4" xfId="27595"/>
    <cellStyle name="Normal 13 15 4 2" xfId="27596"/>
    <cellStyle name="Normal 13 15 4 2 2" xfId="27597"/>
    <cellStyle name="Normal 13 15 5" xfId="27598"/>
    <cellStyle name="Normal 13 15 5 2" xfId="27599"/>
    <cellStyle name="Normal 13 15 5 2 2" xfId="27600"/>
    <cellStyle name="Normal 13 15 6" xfId="27601"/>
    <cellStyle name="Normal 13 15 6 2" xfId="27602"/>
    <cellStyle name="Normal 13 15 6 2 2" xfId="27603"/>
    <cellStyle name="Normal 13 15 7" xfId="27604"/>
    <cellStyle name="Normal 13 15 7 2" xfId="27605"/>
    <cellStyle name="Normal 13 15 7 2 2" xfId="27606"/>
    <cellStyle name="Normal 13 15 8" xfId="27607"/>
    <cellStyle name="Normal 13 15 8 2" xfId="27608"/>
    <cellStyle name="Normal 13 15 8 2 2" xfId="27609"/>
    <cellStyle name="Normal 13 15 9" xfId="27610"/>
    <cellStyle name="Normal 13 15 9 2" xfId="27611"/>
    <cellStyle name="Normal 13 15 9 2 2" xfId="27612"/>
    <cellStyle name="Normal 13 16" xfId="27613"/>
    <cellStyle name="Normal 13 16 10" xfId="27614"/>
    <cellStyle name="Normal 13 16 10 2" xfId="27615"/>
    <cellStyle name="Normal 13 16 10 2 2" xfId="27616"/>
    <cellStyle name="Normal 13 16 11" xfId="27617"/>
    <cellStyle name="Normal 13 16 11 2" xfId="27618"/>
    <cellStyle name="Normal 13 16 11 2 2" xfId="27619"/>
    <cellStyle name="Normal 13 16 12" xfId="27620"/>
    <cellStyle name="Normal 13 16 12 2" xfId="27621"/>
    <cellStyle name="Normal 13 16 12 2 2" xfId="27622"/>
    <cellStyle name="Normal 13 16 13" xfId="27623"/>
    <cellStyle name="Normal 13 16 13 2" xfId="27624"/>
    <cellStyle name="Normal 13 16 13 2 2" xfId="27625"/>
    <cellStyle name="Normal 13 16 14" xfId="27626"/>
    <cellStyle name="Normal 13 16 14 2" xfId="27627"/>
    <cellStyle name="Normal 13 16 14 2 2" xfId="27628"/>
    <cellStyle name="Normal 13 16 15" xfId="27629"/>
    <cellStyle name="Normal 13 16 15 2" xfId="27630"/>
    <cellStyle name="Normal 13 16 2" xfId="27631"/>
    <cellStyle name="Normal 13 16 2 2" xfId="27632"/>
    <cellStyle name="Normal 13 16 2 2 2" xfId="27633"/>
    <cellStyle name="Normal 13 16 3" xfId="27634"/>
    <cellStyle name="Normal 13 16 3 2" xfId="27635"/>
    <cellStyle name="Normal 13 16 3 2 2" xfId="27636"/>
    <cellStyle name="Normal 13 16 4" xfId="27637"/>
    <cellStyle name="Normal 13 16 4 2" xfId="27638"/>
    <cellStyle name="Normal 13 16 4 2 2" xfId="27639"/>
    <cellStyle name="Normal 13 16 5" xfId="27640"/>
    <cellStyle name="Normal 13 16 5 2" xfId="27641"/>
    <cellStyle name="Normal 13 16 5 2 2" xfId="27642"/>
    <cellStyle name="Normal 13 16 6" xfId="27643"/>
    <cellStyle name="Normal 13 16 6 2" xfId="27644"/>
    <cellStyle name="Normal 13 16 6 2 2" xfId="27645"/>
    <cellStyle name="Normal 13 16 7" xfId="27646"/>
    <cellStyle name="Normal 13 16 7 2" xfId="27647"/>
    <cellStyle name="Normal 13 16 7 2 2" xfId="27648"/>
    <cellStyle name="Normal 13 16 8" xfId="27649"/>
    <cellStyle name="Normal 13 16 8 2" xfId="27650"/>
    <cellStyle name="Normal 13 16 8 2 2" xfId="27651"/>
    <cellStyle name="Normal 13 16 9" xfId="27652"/>
    <cellStyle name="Normal 13 16 9 2" xfId="27653"/>
    <cellStyle name="Normal 13 16 9 2 2" xfId="27654"/>
    <cellStyle name="Normal 13 17" xfId="27655"/>
    <cellStyle name="Normal 13 17 10" xfId="27656"/>
    <cellStyle name="Normal 13 17 10 2" xfId="27657"/>
    <cellStyle name="Normal 13 17 10 2 2" xfId="27658"/>
    <cellStyle name="Normal 13 17 11" xfId="27659"/>
    <cellStyle name="Normal 13 17 11 2" xfId="27660"/>
    <cellStyle name="Normal 13 17 11 2 2" xfId="27661"/>
    <cellStyle name="Normal 13 17 12" xfId="27662"/>
    <cellStyle name="Normal 13 17 12 2" xfId="27663"/>
    <cellStyle name="Normal 13 17 12 2 2" xfId="27664"/>
    <cellStyle name="Normal 13 17 13" xfId="27665"/>
    <cellStyle name="Normal 13 17 13 2" xfId="27666"/>
    <cellStyle name="Normal 13 17 13 2 2" xfId="27667"/>
    <cellStyle name="Normal 13 17 14" xfId="27668"/>
    <cellStyle name="Normal 13 17 14 2" xfId="27669"/>
    <cellStyle name="Normal 13 17 14 2 2" xfId="27670"/>
    <cellStyle name="Normal 13 17 15" xfId="27671"/>
    <cellStyle name="Normal 13 17 15 2" xfId="27672"/>
    <cellStyle name="Normal 13 17 2" xfId="27673"/>
    <cellStyle name="Normal 13 17 2 2" xfId="27674"/>
    <cellStyle name="Normal 13 17 2 2 2" xfId="27675"/>
    <cellStyle name="Normal 13 17 3" xfId="27676"/>
    <cellStyle name="Normal 13 17 3 2" xfId="27677"/>
    <cellStyle name="Normal 13 17 3 2 2" xfId="27678"/>
    <cellStyle name="Normal 13 17 4" xfId="27679"/>
    <cellStyle name="Normal 13 17 4 2" xfId="27680"/>
    <cellStyle name="Normal 13 17 4 2 2" xfId="27681"/>
    <cellStyle name="Normal 13 17 5" xfId="27682"/>
    <cellStyle name="Normal 13 17 5 2" xfId="27683"/>
    <cellStyle name="Normal 13 17 5 2 2" xfId="27684"/>
    <cellStyle name="Normal 13 17 6" xfId="27685"/>
    <cellStyle name="Normal 13 17 6 2" xfId="27686"/>
    <cellStyle name="Normal 13 17 6 2 2" xfId="27687"/>
    <cellStyle name="Normal 13 17 7" xfId="27688"/>
    <cellStyle name="Normal 13 17 7 2" xfId="27689"/>
    <cellStyle name="Normal 13 17 7 2 2" xfId="27690"/>
    <cellStyle name="Normal 13 17 8" xfId="27691"/>
    <cellStyle name="Normal 13 17 8 2" xfId="27692"/>
    <cellStyle name="Normal 13 17 8 2 2" xfId="27693"/>
    <cellStyle name="Normal 13 17 9" xfId="27694"/>
    <cellStyle name="Normal 13 17 9 2" xfId="27695"/>
    <cellStyle name="Normal 13 17 9 2 2" xfId="27696"/>
    <cellStyle name="Normal 13 18" xfId="27697"/>
    <cellStyle name="Normal 13 18 10" xfId="27698"/>
    <cellStyle name="Normal 13 18 10 2" xfId="27699"/>
    <cellStyle name="Normal 13 18 10 2 2" xfId="27700"/>
    <cellStyle name="Normal 13 18 11" xfId="27701"/>
    <cellStyle name="Normal 13 18 11 2" xfId="27702"/>
    <cellStyle name="Normal 13 18 11 2 2" xfId="27703"/>
    <cellStyle name="Normal 13 18 12" xfId="27704"/>
    <cellStyle name="Normal 13 18 12 2" xfId="27705"/>
    <cellStyle name="Normal 13 18 12 2 2" xfId="27706"/>
    <cellStyle name="Normal 13 18 13" xfId="27707"/>
    <cellStyle name="Normal 13 18 13 2" xfId="27708"/>
    <cellStyle name="Normal 13 18 13 2 2" xfId="27709"/>
    <cellStyle name="Normal 13 18 14" xfId="27710"/>
    <cellStyle name="Normal 13 18 14 2" xfId="27711"/>
    <cellStyle name="Normal 13 18 14 2 2" xfId="27712"/>
    <cellStyle name="Normal 13 18 15" xfId="27713"/>
    <cellStyle name="Normal 13 18 15 2" xfId="27714"/>
    <cellStyle name="Normal 13 18 2" xfId="27715"/>
    <cellStyle name="Normal 13 18 2 2" xfId="27716"/>
    <cellStyle name="Normal 13 18 2 2 2" xfId="27717"/>
    <cellStyle name="Normal 13 18 3" xfId="27718"/>
    <cellStyle name="Normal 13 18 3 2" xfId="27719"/>
    <cellStyle name="Normal 13 18 3 2 2" xfId="27720"/>
    <cellStyle name="Normal 13 18 4" xfId="27721"/>
    <cellStyle name="Normal 13 18 4 2" xfId="27722"/>
    <cellStyle name="Normal 13 18 4 2 2" xfId="27723"/>
    <cellStyle name="Normal 13 18 5" xfId="27724"/>
    <cellStyle name="Normal 13 18 5 2" xfId="27725"/>
    <cellStyle name="Normal 13 18 5 2 2" xfId="27726"/>
    <cellStyle name="Normal 13 18 6" xfId="27727"/>
    <cellStyle name="Normal 13 18 6 2" xfId="27728"/>
    <cellStyle name="Normal 13 18 6 2 2" xfId="27729"/>
    <cellStyle name="Normal 13 18 7" xfId="27730"/>
    <cellStyle name="Normal 13 18 7 2" xfId="27731"/>
    <cellStyle name="Normal 13 18 7 2 2" xfId="27732"/>
    <cellStyle name="Normal 13 18 8" xfId="27733"/>
    <cellStyle name="Normal 13 18 8 2" xfId="27734"/>
    <cellStyle name="Normal 13 18 8 2 2" xfId="27735"/>
    <cellStyle name="Normal 13 18 9" xfId="27736"/>
    <cellStyle name="Normal 13 18 9 2" xfId="27737"/>
    <cellStyle name="Normal 13 18 9 2 2" xfId="27738"/>
    <cellStyle name="Normal 13 19" xfId="27739"/>
    <cellStyle name="Normal 13 19 10" xfId="27740"/>
    <cellStyle name="Normal 13 19 10 2" xfId="27741"/>
    <cellStyle name="Normal 13 19 10 2 2" xfId="27742"/>
    <cellStyle name="Normal 13 19 11" xfId="27743"/>
    <cellStyle name="Normal 13 19 11 2" xfId="27744"/>
    <cellStyle name="Normal 13 19 11 2 2" xfId="27745"/>
    <cellStyle name="Normal 13 19 12" xfId="27746"/>
    <cellStyle name="Normal 13 19 12 2" xfId="27747"/>
    <cellStyle name="Normal 13 19 12 2 2" xfId="27748"/>
    <cellStyle name="Normal 13 19 13" xfId="27749"/>
    <cellStyle name="Normal 13 19 13 2" xfId="27750"/>
    <cellStyle name="Normal 13 19 13 2 2" xfId="27751"/>
    <cellStyle name="Normal 13 19 14" xfId="27752"/>
    <cellStyle name="Normal 13 19 14 2" xfId="27753"/>
    <cellStyle name="Normal 13 19 14 2 2" xfId="27754"/>
    <cellStyle name="Normal 13 19 15" xfId="27755"/>
    <cellStyle name="Normal 13 19 15 2" xfId="27756"/>
    <cellStyle name="Normal 13 19 2" xfId="27757"/>
    <cellStyle name="Normal 13 19 2 2" xfId="27758"/>
    <cellStyle name="Normal 13 19 2 2 2" xfId="27759"/>
    <cellStyle name="Normal 13 19 3" xfId="27760"/>
    <cellStyle name="Normal 13 19 3 2" xfId="27761"/>
    <cellStyle name="Normal 13 19 3 2 2" xfId="27762"/>
    <cellStyle name="Normal 13 19 4" xfId="27763"/>
    <cellStyle name="Normal 13 19 4 2" xfId="27764"/>
    <cellStyle name="Normal 13 19 4 2 2" xfId="27765"/>
    <cellStyle name="Normal 13 19 5" xfId="27766"/>
    <cellStyle name="Normal 13 19 5 2" xfId="27767"/>
    <cellStyle name="Normal 13 19 5 2 2" xfId="27768"/>
    <cellStyle name="Normal 13 19 6" xfId="27769"/>
    <cellStyle name="Normal 13 19 6 2" xfId="27770"/>
    <cellStyle name="Normal 13 19 6 2 2" xfId="27771"/>
    <cellStyle name="Normal 13 19 7" xfId="27772"/>
    <cellStyle name="Normal 13 19 7 2" xfId="27773"/>
    <cellStyle name="Normal 13 19 7 2 2" xfId="27774"/>
    <cellStyle name="Normal 13 19 8" xfId="27775"/>
    <cellStyle name="Normal 13 19 8 2" xfId="27776"/>
    <cellStyle name="Normal 13 19 8 2 2" xfId="27777"/>
    <cellStyle name="Normal 13 19 9" xfId="27778"/>
    <cellStyle name="Normal 13 19 9 2" xfId="27779"/>
    <cellStyle name="Normal 13 19 9 2 2" xfId="27780"/>
    <cellStyle name="Normal 13 2" xfId="27781"/>
    <cellStyle name="Normal 13 2 10" xfId="27782"/>
    <cellStyle name="Normal 13 2 10 2" xfId="27783"/>
    <cellStyle name="Normal 13 2 10 2 2" xfId="27784"/>
    <cellStyle name="Normal 13 2 11" xfId="27785"/>
    <cellStyle name="Normal 13 2 11 2" xfId="27786"/>
    <cellStyle name="Normal 13 2 11 2 2" xfId="27787"/>
    <cellStyle name="Normal 13 2 12" xfId="27788"/>
    <cellStyle name="Normal 13 2 12 2" xfId="27789"/>
    <cellStyle name="Normal 13 2 12 2 2" xfId="27790"/>
    <cellStyle name="Normal 13 2 13" xfId="27791"/>
    <cellStyle name="Normal 13 2 13 2" xfId="27792"/>
    <cellStyle name="Normal 13 2 13 2 2" xfId="27793"/>
    <cellStyle name="Normal 13 2 14" xfId="27794"/>
    <cellStyle name="Normal 13 2 14 2" xfId="27795"/>
    <cellStyle name="Normal 13 2 14 2 2" xfId="27796"/>
    <cellStyle name="Normal 13 2 15" xfId="27797"/>
    <cellStyle name="Normal 13 2 15 2" xfId="27798"/>
    <cellStyle name="Normal 13 2 15 2 2" xfId="27799"/>
    <cellStyle name="Normal 13 2 16" xfId="27800"/>
    <cellStyle name="Normal 13 2 16 2" xfId="27801"/>
    <cellStyle name="Normal 13 2 16 2 2" xfId="27802"/>
    <cellStyle name="Normal 13 2 17" xfId="27803"/>
    <cellStyle name="Normal 13 2 17 2" xfId="27804"/>
    <cellStyle name="Normal 13 2 17 2 2" xfId="27805"/>
    <cellStyle name="Normal 13 2 18" xfId="27806"/>
    <cellStyle name="Normal 13 2 18 2" xfId="27807"/>
    <cellStyle name="Normal 13 2 2" xfId="27808"/>
    <cellStyle name="Normal 13 2 2 2" xfId="27809"/>
    <cellStyle name="Normal 13 2 2 2 2" xfId="27810"/>
    <cellStyle name="Normal 13 2 3" xfId="27811"/>
    <cellStyle name="Normal 13 2 3 2" xfId="27812"/>
    <cellStyle name="Normal 13 2 3 2 2" xfId="27813"/>
    <cellStyle name="Normal 13 2 4" xfId="27814"/>
    <cellStyle name="Normal 13 2 4 2" xfId="27815"/>
    <cellStyle name="Normal 13 2 4 2 2" xfId="27816"/>
    <cellStyle name="Normal 13 2 5" xfId="27817"/>
    <cellStyle name="Normal 13 2 5 2" xfId="27818"/>
    <cellStyle name="Normal 13 2 5 2 2" xfId="27819"/>
    <cellStyle name="Normal 13 2 6" xfId="27820"/>
    <cellStyle name="Normal 13 2 6 2" xfId="27821"/>
    <cellStyle name="Normal 13 2 6 2 2" xfId="27822"/>
    <cellStyle name="Normal 13 2 7" xfId="27823"/>
    <cellStyle name="Normal 13 2 7 2" xfId="27824"/>
    <cellStyle name="Normal 13 2 7 2 2" xfId="27825"/>
    <cellStyle name="Normal 13 2 8" xfId="27826"/>
    <cellStyle name="Normal 13 2 8 2" xfId="27827"/>
    <cellStyle name="Normal 13 2 8 2 2" xfId="27828"/>
    <cellStyle name="Normal 13 2 9" xfId="27829"/>
    <cellStyle name="Normal 13 2 9 2" xfId="27830"/>
    <cellStyle name="Normal 13 2 9 2 2" xfId="27831"/>
    <cellStyle name="Normal 13 20" xfId="27832"/>
    <cellStyle name="Normal 13 20 10" xfId="27833"/>
    <cellStyle name="Normal 13 20 10 2" xfId="27834"/>
    <cellStyle name="Normal 13 20 10 2 2" xfId="27835"/>
    <cellStyle name="Normal 13 20 11" xfId="27836"/>
    <cellStyle name="Normal 13 20 11 2" xfId="27837"/>
    <cellStyle name="Normal 13 20 11 2 2" xfId="27838"/>
    <cellStyle name="Normal 13 20 12" xfId="27839"/>
    <cellStyle name="Normal 13 20 12 2" xfId="27840"/>
    <cellStyle name="Normal 13 20 12 2 2" xfId="27841"/>
    <cellStyle name="Normal 13 20 13" xfId="27842"/>
    <cellStyle name="Normal 13 20 13 2" xfId="27843"/>
    <cellStyle name="Normal 13 20 13 2 2" xfId="27844"/>
    <cellStyle name="Normal 13 20 14" xfId="27845"/>
    <cellStyle name="Normal 13 20 14 2" xfId="27846"/>
    <cellStyle name="Normal 13 20 14 2 2" xfId="27847"/>
    <cellStyle name="Normal 13 20 15" xfId="27848"/>
    <cellStyle name="Normal 13 20 15 2" xfId="27849"/>
    <cellStyle name="Normal 13 20 2" xfId="27850"/>
    <cellStyle name="Normal 13 20 2 2" xfId="27851"/>
    <cellStyle name="Normal 13 20 2 2 2" xfId="27852"/>
    <cellStyle name="Normal 13 20 3" xfId="27853"/>
    <cellStyle name="Normal 13 20 3 2" xfId="27854"/>
    <cellStyle name="Normal 13 20 3 2 2" xfId="27855"/>
    <cellStyle name="Normal 13 20 4" xfId="27856"/>
    <cellStyle name="Normal 13 20 4 2" xfId="27857"/>
    <cellStyle name="Normal 13 20 4 2 2" xfId="27858"/>
    <cellStyle name="Normal 13 20 5" xfId="27859"/>
    <cellStyle name="Normal 13 20 5 2" xfId="27860"/>
    <cellStyle name="Normal 13 20 5 2 2" xfId="27861"/>
    <cellStyle name="Normal 13 20 6" xfId="27862"/>
    <cellStyle name="Normal 13 20 6 2" xfId="27863"/>
    <cellStyle name="Normal 13 20 6 2 2" xfId="27864"/>
    <cellStyle name="Normal 13 20 7" xfId="27865"/>
    <cellStyle name="Normal 13 20 7 2" xfId="27866"/>
    <cellStyle name="Normal 13 20 7 2 2" xfId="27867"/>
    <cellStyle name="Normal 13 20 8" xfId="27868"/>
    <cellStyle name="Normal 13 20 8 2" xfId="27869"/>
    <cellStyle name="Normal 13 20 8 2 2" xfId="27870"/>
    <cellStyle name="Normal 13 20 9" xfId="27871"/>
    <cellStyle name="Normal 13 20 9 2" xfId="27872"/>
    <cellStyle name="Normal 13 20 9 2 2" xfId="27873"/>
    <cellStyle name="Normal 13 21" xfId="27874"/>
    <cellStyle name="Normal 13 21 10" xfId="27875"/>
    <cellStyle name="Normal 13 21 10 2" xfId="27876"/>
    <cellStyle name="Normal 13 21 10 2 2" xfId="27877"/>
    <cellStyle name="Normal 13 21 11" xfId="27878"/>
    <cellStyle name="Normal 13 21 11 2" xfId="27879"/>
    <cellStyle name="Normal 13 21 11 2 2" xfId="27880"/>
    <cellStyle name="Normal 13 21 12" xfId="27881"/>
    <cellStyle name="Normal 13 21 12 2" xfId="27882"/>
    <cellStyle name="Normal 13 21 12 2 2" xfId="27883"/>
    <cellStyle name="Normal 13 21 13" xfId="27884"/>
    <cellStyle name="Normal 13 21 13 2" xfId="27885"/>
    <cellStyle name="Normal 13 21 13 2 2" xfId="27886"/>
    <cellStyle name="Normal 13 21 14" xfId="27887"/>
    <cellStyle name="Normal 13 21 14 2" xfId="27888"/>
    <cellStyle name="Normal 13 21 14 2 2" xfId="27889"/>
    <cellStyle name="Normal 13 21 15" xfId="27890"/>
    <cellStyle name="Normal 13 21 15 2" xfId="27891"/>
    <cellStyle name="Normal 13 21 2" xfId="27892"/>
    <cellStyle name="Normal 13 21 2 2" xfId="27893"/>
    <cellStyle name="Normal 13 21 2 2 2" xfId="27894"/>
    <cellStyle name="Normal 13 21 3" xfId="27895"/>
    <cellStyle name="Normal 13 21 3 2" xfId="27896"/>
    <cellStyle name="Normal 13 21 3 2 2" xfId="27897"/>
    <cellStyle name="Normal 13 21 4" xfId="27898"/>
    <cellStyle name="Normal 13 21 4 2" xfId="27899"/>
    <cellStyle name="Normal 13 21 4 2 2" xfId="27900"/>
    <cellStyle name="Normal 13 21 5" xfId="27901"/>
    <cellStyle name="Normal 13 21 5 2" xfId="27902"/>
    <cellStyle name="Normal 13 21 5 2 2" xfId="27903"/>
    <cellStyle name="Normal 13 21 6" xfId="27904"/>
    <cellStyle name="Normal 13 21 6 2" xfId="27905"/>
    <cellStyle name="Normal 13 21 6 2 2" xfId="27906"/>
    <cellStyle name="Normal 13 21 7" xfId="27907"/>
    <cellStyle name="Normal 13 21 7 2" xfId="27908"/>
    <cellStyle name="Normal 13 21 7 2 2" xfId="27909"/>
    <cellStyle name="Normal 13 21 8" xfId="27910"/>
    <cellStyle name="Normal 13 21 8 2" xfId="27911"/>
    <cellStyle name="Normal 13 21 8 2 2" xfId="27912"/>
    <cellStyle name="Normal 13 21 9" xfId="27913"/>
    <cellStyle name="Normal 13 21 9 2" xfId="27914"/>
    <cellStyle name="Normal 13 21 9 2 2" xfId="27915"/>
    <cellStyle name="Normal 13 22" xfId="27916"/>
    <cellStyle name="Normal 13 22 10" xfId="27917"/>
    <cellStyle name="Normal 13 22 10 2" xfId="27918"/>
    <cellStyle name="Normal 13 22 10 2 2" xfId="27919"/>
    <cellStyle name="Normal 13 22 11" xfId="27920"/>
    <cellStyle name="Normal 13 22 11 2" xfId="27921"/>
    <cellStyle name="Normal 13 22 11 2 2" xfId="27922"/>
    <cellStyle name="Normal 13 22 12" xfId="27923"/>
    <cellStyle name="Normal 13 22 12 2" xfId="27924"/>
    <cellStyle name="Normal 13 22 12 2 2" xfId="27925"/>
    <cellStyle name="Normal 13 22 13" xfId="27926"/>
    <cellStyle name="Normal 13 22 13 2" xfId="27927"/>
    <cellStyle name="Normal 13 22 13 2 2" xfId="27928"/>
    <cellStyle name="Normal 13 22 14" xfId="27929"/>
    <cellStyle name="Normal 13 22 14 2" xfId="27930"/>
    <cellStyle name="Normal 13 22 14 2 2" xfId="27931"/>
    <cellStyle name="Normal 13 22 15" xfId="27932"/>
    <cellStyle name="Normal 13 22 15 2" xfId="27933"/>
    <cellStyle name="Normal 13 22 2" xfId="27934"/>
    <cellStyle name="Normal 13 22 2 2" xfId="27935"/>
    <cellStyle name="Normal 13 22 2 2 2" xfId="27936"/>
    <cellStyle name="Normal 13 22 3" xfId="27937"/>
    <cellStyle name="Normal 13 22 3 2" xfId="27938"/>
    <cellStyle name="Normal 13 22 3 2 2" xfId="27939"/>
    <cellStyle name="Normal 13 22 4" xfId="27940"/>
    <cellStyle name="Normal 13 22 4 2" xfId="27941"/>
    <cellStyle name="Normal 13 22 4 2 2" xfId="27942"/>
    <cellStyle name="Normal 13 22 5" xfId="27943"/>
    <cellStyle name="Normal 13 22 5 2" xfId="27944"/>
    <cellStyle name="Normal 13 22 5 2 2" xfId="27945"/>
    <cellStyle name="Normal 13 22 6" xfId="27946"/>
    <cellStyle name="Normal 13 22 6 2" xfId="27947"/>
    <cellStyle name="Normal 13 22 6 2 2" xfId="27948"/>
    <cellStyle name="Normal 13 22 7" xfId="27949"/>
    <cellStyle name="Normal 13 22 7 2" xfId="27950"/>
    <cellStyle name="Normal 13 22 7 2 2" xfId="27951"/>
    <cellStyle name="Normal 13 22 8" xfId="27952"/>
    <cellStyle name="Normal 13 22 8 2" xfId="27953"/>
    <cellStyle name="Normal 13 22 8 2 2" xfId="27954"/>
    <cellStyle name="Normal 13 22 9" xfId="27955"/>
    <cellStyle name="Normal 13 22 9 2" xfId="27956"/>
    <cellStyle name="Normal 13 22 9 2 2" xfId="27957"/>
    <cellStyle name="Normal 13 23" xfId="27958"/>
    <cellStyle name="Normal 13 23 10" xfId="27959"/>
    <cellStyle name="Normal 13 23 10 2" xfId="27960"/>
    <cellStyle name="Normal 13 23 10 2 2" xfId="27961"/>
    <cellStyle name="Normal 13 23 11" xfId="27962"/>
    <cellStyle name="Normal 13 23 11 2" xfId="27963"/>
    <cellStyle name="Normal 13 23 11 2 2" xfId="27964"/>
    <cellStyle name="Normal 13 23 12" xfId="27965"/>
    <cellStyle name="Normal 13 23 12 2" xfId="27966"/>
    <cellStyle name="Normal 13 23 12 2 2" xfId="27967"/>
    <cellStyle name="Normal 13 23 13" xfId="27968"/>
    <cellStyle name="Normal 13 23 13 2" xfId="27969"/>
    <cellStyle name="Normal 13 23 13 2 2" xfId="27970"/>
    <cellStyle name="Normal 13 23 14" xfId="27971"/>
    <cellStyle name="Normal 13 23 14 2" xfId="27972"/>
    <cellStyle name="Normal 13 23 14 2 2" xfId="27973"/>
    <cellStyle name="Normal 13 23 15" xfId="27974"/>
    <cellStyle name="Normal 13 23 15 2" xfId="27975"/>
    <cellStyle name="Normal 13 23 2" xfId="27976"/>
    <cellStyle name="Normal 13 23 2 2" xfId="27977"/>
    <cellStyle name="Normal 13 23 2 2 2" xfId="27978"/>
    <cellStyle name="Normal 13 23 3" xfId="27979"/>
    <cellStyle name="Normal 13 23 3 2" xfId="27980"/>
    <cellStyle name="Normal 13 23 3 2 2" xfId="27981"/>
    <cellStyle name="Normal 13 23 4" xfId="27982"/>
    <cellStyle name="Normal 13 23 4 2" xfId="27983"/>
    <cellStyle name="Normal 13 23 4 2 2" xfId="27984"/>
    <cellStyle name="Normal 13 23 5" xfId="27985"/>
    <cellStyle name="Normal 13 23 5 2" xfId="27986"/>
    <cellStyle name="Normal 13 23 5 2 2" xfId="27987"/>
    <cellStyle name="Normal 13 23 6" xfId="27988"/>
    <cellStyle name="Normal 13 23 6 2" xfId="27989"/>
    <cellStyle name="Normal 13 23 6 2 2" xfId="27990"/>
    <cellStyle name="Normal 13 23 7" xfId="27991"/>
    <cellStyle name="Normal 13 23 7 2" xfId="27992"/>
    <cellStyle name="Normal 13 23 7 2 2" xfId="27993"/>
    <cellStyle name="Normal 13 23 8" xfId="27994"/>
    <cellStyle name="Normal 13 23 8 2" xfId="27995"/>
    <cellStyle name="Normal 13 23 8 2 2" xfId="27996"/>
    <cellStyle name="Normal 13 23 9" xfId="27997"/>
    <cellStyle name="Normal 13 23 9 2" xfId="27998"/>
    <cellStyle name="Normal 13 23 9 2 2" xfId="27999"/>
    <cellStyle name="Normal 13 24" xfId="28000"/>
    <cellStyle name="Normal 13 24 2" xfId="28001"/>
    <cellStyle name="Normal 13 24 2 2" xfId="28002"/>
    <cellStyle name="Normal 13 25" xfId="28003"/>
    <cellStyle name="Normal 13 25 2" xfId="28004"/>
    <cellStyle name="Normal 13 25 2 2" xfId="28005"/>
    <cellStyle name="Normal 13 26" xfId="28006"/>
    <cellStyle name="Normal 13 26 2" xfId="28007"/>
    <cellStyle name="Normal 13 26 2 2" xfId="28008"/>
    <cellStyle name="Normal 13 27" xfId="28009"/>
    <cellStyle name="Normal 13 27 2" xfId="28010"/>
    <cellStyle name="Normal 13 27 2 2" xfId="28011"/>
    <cellStyle name="Normal 13 28" xfId="28012"/>
    <cellStyle name="Normal 13 28 2" xfId="28013"/>
    <cellStyle name="Normal 13 28 2 2" xfId="28014"/>
    <cellStyle name="Normal 13 29" xfId="28015"/>
    <cellStyle name="Normal 13 29 2" xfId="28016"/>
    <cellStyle name="Normal 13 29 2 2" xfId="28017"/>
    <cellStyle name="Normal 13 3" xfId="28018"/>
    <cellStyle name="Normal 13 3 10" xfId="28019"/>
    <cellStyle name="Normal 13 3 10 2" xfId="28020"/>
    <cellStyle name="Normal 13 3 10 2 2" xfId="28021"/>
    <cellStyle name="Normal 13 3 11" xfId="28022"/>
    <cellStyle name="Normal 13 3 11 2" xfId="28023"/>
    <cellStyle name="Normal 13 3 11 2 2" xfId="28024"/>
    <cellStyle name="Normal 13 3 12" xfId="28025"/>
    <cellStyle name="Normal 13 3 12 2" xfId="28026"/>
    <cellStyle name="Normal 13 3 12 2 2" xfId="28027"/>
    <cellStyle name="Normal 13 3 13" xfId="28028"/>
    <cellStyle name="Normal 13 3 13 2" xfId="28029"/>
    <cellStyle name="Normal 13 3 13 2 2" xfId="28030"/>
    <cellStyle name="Normal 13 3 14" xfId="28031"/>
    <cellStyle name="Normal 13 3 14 2" xfId="28032"/>
    <cellStyle name="Normal 13 3 14 2 2" xfId="28033"/>
    <cellStyle name="Normal 13 3 15" xfId="28034"/>
    <cellStyle name="Normal 13 3 15 2" xfId="28035"/>
    <cellStyle name="Normal 13 3 2" xfId="28036"/>
    <cellStyle name="Normal 13 3 2 2" xfId="28037"/>
    <cellStyle name="Normal 13 3 2 2 2" xfId="28038"/>
    <cellStyle name="Normal 13 3 3" xfId="28039"/>
    <cellStyle name="Normal 13 3 3 2" xfId="28040"/>
    <cellStyle name="Normal 13 3 3 2 2" xfId="28041"/>
    <cellStyle name="Normal 13 3 4" xfId="28042"/>
    <cellStyle name="Normal 13 3 4 2" xfId="28043"/>
    <cellStyle name="Normal 13 3 4 2 2" xfId="28044"/>
    <cellStyle name="Normal 13 3 5" xfId="28045"/>
    <cellStyle name="Normal 13 3 5 2" xfId="28046"/>
    <cellStyle name="Normal 13 3 5 2 2" xfId="28047"/>
    <cellStyle name="Normal 13 3 6" xfId="28048"/>
    <cellStyle name="Normal 13 3 6 2" xfId="28049"/>
    <cellStyle name="Normal 13 3 6 2 2" xfId="28050"/>
    <cellStyle name="Normal 13 3 7" xfId="28051"/>
    <cellStyle name="Normal 13 3 7 2" xfId="28052"/>
    <cellStyle name="Normal 13 3 7 2 2" xfId="28053"/>
    <cellStyle name="Normal 13 3 8" xfId="28054"/>
    <cellStyle name="Normal 13 3 8 2" xfId="28055"/>
    <cellStyle name="Normal 13 3 8 2 2" xfId="28056"/>
    <cellStyle name="Normal 13 3 9" xfId="28057"/>
    <cellStyle name="Normal 13 3 9 2" xfId="28058"/>
    <cellStyle name="Normal 13 3 9 2 2" xfId="28059"/>
    <cellStyle name="Normal 13 30" xfId="28060"/>
    <cellStyle name="Normal 13 30 2" xfId="28061"/>
    <cellStyle name="Normal 13 30 2 2" xfId="28062"/>
    <cellStyle name="Normal 13 31" xfId="28063"/>
    <cellStyle name="Normal 13 31 2" xfId="28064"/>
    <cellStyle name="Normal 13 31 2 2" xfId="28065"/>
    <cellStyle name="Normal 13 32" xfId="28066"/>
    <cellStyle name="Normal 13 32 2" xfId="28067"/>
    <cellStyle name="Normal 13 32 2 2" xfId="28068"/>
    <cellStyle name="Normal 13 33" xfId="28069"/>
    <cellStyle name="Normal 13 33 2" xfId="28070"/>
    <cellStyle name="Normal 13 33 2 2" xfId="28071"/>
    <cellStyle name="Normal 13 34" xfId="28072"/>
    <cellStyle name="Normal 13 34 2" xfId="28073"/>
    <cellStyle name="Normal 13 34 2 2" xfId="28074"/>
    <cellStyle name="Normal 13 35" xfId="28075"/>
    <cellStyle name="Normal 13 35 2" xfId="28076"/>
    <cellStyle name="Normal 13 35 2 2" xfId="28077"/>
    <cellStyle name="Normal 13 36" xfId="28078"/>
    <cellStyle name="Normal 13 36 2" xfId="28079"/>
    <cellStyle name="Normal 13 36 2 2" xfId="28080"/>
    <cellStyle name="Normal 13 37" xfId="28081"/>
    <cellStyle name="Normal 13 37 2" xfId="28082"/>
    <cellStyle name="Normal 13 4" xfId="28083"/>
    <cellStyle name="Normal 13 4 10" xfId="28084"/>
    <cellStyle name="Normal 13 4 10 2" xfId="28085"/>
    <cellStyle name="Normal 13 4 10 2 2" xfId="28086"/>
    <cellStyle name="Normal 13 4 11" xfId="28087"/>
    <cellStyle name="Normal 13 4 11 2" xfId="28088"/>
    <cellStyle name="Normal 13 4 11 2 2" xfId="28089"/>
    <cellStyle name="Normal 13 4 12" xfId="28090"/>
    <cellStyle name="Normal 13 4 12 2" xfId="28091"/>
    <cellStyle name="Normal 13 4 12 2 2" xfId="28092"/>
    <cellStyle name="Normal 13 4 13" xfId="28093"/>
    <cellStyle name="Normal 13 4 13 2" xfId="28094"/>
    <cellStyle name="Normal 13 4 13 2 2" xfId="28095"/>
    <cellStyle name="Normal 13 4 14" xfId="28096"/>
    <cellStyle name="Normal 13 4 14 2" xfId="28097"/>
    <cellStyle name="Normal 13 4 14 2 2" xfId="28098"/>
    <cellStyle name="Normal 13 4 15" xfId="28099"/>
    <cellStyle name="Normal 13 4 15 2" xfId="28100"/>
    <cellStyle name="Normal 13 4 2" xfId="28101"/>
    <cellStyle name="Normal 13 4 2 2" xfId="28102"/>
    <cellStyle name="Normal 13 4 2 2 2" xfId="28103"/>
    <cellStyle name="Normal 13 4 3" xfId="28104"/>
    <cellStyle name="Normal 13 4 3 2" xfId="28105"/>
    <cellStyle name="Normal 13 4 3 2 2" xfId="28106"/>
    <cellStyle name="Normal 13 4 4" xfId="28107"/>
    <cellStyle name="Normal 13 4 4 2" xfId="28108"/>
    <cellStyle name="Normal 13 4 4 2 2" xfId="28109"/>
    <cellStyle name="Normal 13 4 5" xfId="28110"/>
    <cellStyle name="Normal 13 4 5 2" xfId="28111"/>
    <cellStyle name="Normal 13 4 5 2 2" xfId="28112"/>
    <cellStyle name="Normal 13 4 6" xfId="28113"/>
    <cellStyle name="Normal 13 4 6 2" xfId="28114"/>
    <cellStyle name="Normal 13 4 6 2 2" xfId="28115"/>
    <cellStyle name="Normal 13 4 7" xfId="28116"/>
    <cellStyle name="Normal 13 4 7 2" xfId="28117"/>
    <cellStyle name="Normal 13 4 7 2 2" xfId="28118"/>
    <cellStyle name="Normal 13 4 8" xfId="28119"/>
    <cellStyle name="Normal 13 4 8 2" xfId="28120"/>
    <cellStyle name="Normal 13 4 8 2 2" xfId="28121"/>
    <cellStyle name="Normal 13 4 9" xfId="28122"/>
    <cellStyle name="Normal 13 4 9 2" xfId="28123"/>
    <cellStyle name="Normal 13 4 9 2 2" xfId="28124"/>
    <cellStyle name="Normal 13 5" xfId="28125"/>
    <cellStyle name="Normal 13 5 10" xfId="28126"/>
    <cellStyle name="Normal 13 5 10 2" xfId="28127"/>
    <cellStyle name="Normal 13 5 10 2 2" xfId="28128"/>
    <cellStyle name="Normal 13 5 11" xfId="28129"/>
    <cellStyle name="Normal 13 5 11 2" xfId="28130"/>
    <cellStyle name="Normal 13 5 11 2 2" xfId="28131"/>
    <cellStyle name="Normal 13 5 12" xfId="28132"/>
    <cellStyle name="Normal 13 5 12 2" xfId="28133"/>
    <cellStyle name="Normal 13 5 12 2 2" xfId="28134"/>
    <cellStyle name="Normal 13 5 13" xfId="28135"/>
    <cellStyle name="Normal 13 5 13 2" xfId="28136"/>
    <cellStyle name="Normal 13 5 13 2 2" xfId="28137"/>
    <cellStyle name="Normal 13 5 14" xfId="28138"/>
    <cellStyle name="Normal 13 5 14 2" xfId="28139"/>
    <cellStyle name="Normal 13 5 14 2 2" xfId="28140"/>
    <cellStyle name="Normal 13 5 15" xfId="28141"/>
    <cellStyle name="Normal 13 5 15 2" xfId="28142"/>
    <cellStyle name="Normal 13 5 2" xfId="28143"/>
    <cellStyle name="Normal 13 5 2 2" xfId="28144"/>
    <cellStyle name="Normal 13 5 2 2 2" xfId="28145"/>
    <cellStyle name="Normal 13 5 3" xfId="28146"/>
    <cellStyle name="Normal 13 5 3 2" xfId="28147"/>
    <cellStyle name="Normal 13 5 3 2 2" xfId="28148"/>
    <cellStyle name="Normal 13 5 4" xfId="28149"/>
    <cellStyle name="Normal 13 5 4 2" xfId="28150"/>
    <cellStyle name="Normal 13 5 4 2 2" xfId="28151"/>
    <cellStyle name="Normal 13 5 5" xfId="28152"/>
    <cellStyle name="Normal 13 5 5 2" xfId="28153"/>
    <cellStyle name="Normal 13 5 5 2 2" xfId="28154"/>
    <cellStyle name="Normal 13 5 6" xfId="28155"/>
    <cellStyle name="Normal 13 5 6 2" xfId="28156"/>
    <cellStyle name="Normal 13 5 6 2 2" xfId="28157"/>
    <cellStyle name="Normal 13 5 7" xfId="28158"/>
    <cellStyle name="Normal 13 5 7 2" xfId="28159"/>
    <cellStyle name="Normal 13 5 7 2 2" xfId="28160"/>
    <cellStyle name="Normal 13 5 8" xfId="28161"/>
    <cellStyle name="Normal 13 5 8 2" xfId="28162"/>
    <cellStyle name="Normal 13 5 8 2 2" xfId="28163"/>
    <cellStyle name="Normal 13 5 9" xfId="28164"/>
    <cellStyle name="Normal 13 5 9 2" xfId="28165"/>
    <cellStyle name="Normal 13 5 9 2 2" xfId="28166"/>
    <cellStyle name="Normal 13 6" xfId="28167"/>
    <cellStyle name="Normal 13 6 10" xfId="28168"/>
    <cellStyle name="Normal 13 6 10 2" xfId="28169"/>
    <cellStyle name="Normal 13 6 10 2 2" xfId="28170"/>
    <cellStyle name="Normal 13 6 11" xfId="28171"/>
    <cellStyle name="Normal 13 6 11 2" xfId="28172"/>
    <cellStyle name="Normal 13 6 11 2 2" xfId="28173"/>
    <cellStyle name="Normal 13 6 12" xfId="28174"/>
    <cellStyle name="Normal 13 6 12 2" xfId="28175"/>
    <cellStyle name="Normal 13 6 12 2 2" xfId="28176"/>
    <cellStyle name="Normal 13 6 13" xfId="28177"/>
    <cellStyle name="Normal 13 6 13 2" xfId="28178"/>
    <cellStyle name="Normal 13 6 13 2 2" xfId="28179"/>
    <cellStyle name="Normal 13 6 14" xfId="28180"/>
    <cellStyle name="Normal 13 6 14 2" xfId="28181"/>
    <cellStyle name="Normal 13 6 14 2 2" xfId="28182"/>
    <cellStyle name="Normal 13 6 15" xfId="28183"/>
    <cellStyle name="Normal 13 6 15 2" xfId="28184"/>
    <cellStyle name="Normal 13 6 2" xfId="28185"/>
    <cellStyle name="Normal 13 6 2 2" xfId="28186"/>
    <cellStyle name="Normal 13 6 2 2 2" xfId="28187"/>
    <cellStyle name="Normal 13 6 3" xfId="28188"/>
    <cellStyle name="Normal 13 6 3 2" xfId="28189"/>
    <cellStyle name="Normal 13 6 3 2 2" xfId="28190"/>
    <cellStyle name="Normal 13 6 4" xfId="28191"/>
    <cellStyle name="Normal 13 6 4 2" xfId="28192"/>
    <cellStyle name="Normal 13 6 4 2 2" xfId="28193"/>
    <cellStyle name="Normal 13 6 5" xfId="28194"/>
    <cellStyle name="Normal 13 6 5 2" xfId="28195"/>
    <cellStyle name="Normal 13 6 5 2 2" xfId="28196"/>
    <cellStyle name="Normal 13 6 6" xfId="28197"/>
    <cellStyle name="Normal 13 6 6 2" xfId="28198"/>
    <cellStyle name="Normal 13 6 6 2 2" xfId="28199"/>
    <cellStyle name="Normal 13 6 7" xfId="28200"/>
    <cellStyle name="Normal 13 6 7 2" xfId="28201"/>
    <cellStyle name="Normal 13 6 7 2 2" xfId="28202"/>
    <cellStyle name="Normal 13 6 8" xfId="28203"/>
    <cellStyle name="Normal 13 6 8 2" xfId="28204"/>
    <cellStyle name="Normal 13 6 8 2 2" xfId="28205"/>
    <cellStyle name="Normal 13 6 9" xfId="28206"/>
    <cellStyle name="Normal 13 6 9 2" xfId="28207"/>
    <cellStyle name="Normal 13 6 9 2 2" xfId="28208"/>
    <cellStyle name="Normal 13 7" xfId="28209"/>
    <cellStyle name="Normal 13 7 10" xfId="28210"/>
    <cellStyle name="Normal 13 7 10 2" xfId="28211"/>
    <cellStyle name="Normal 13 7 10 2 2" xfId="28212"/>
    <cellStyle name="Normal 13 7 11" xfId="28213"/>
    <cellStyle name="Normal 13 7 11 2" xfId="28214"/>
    <cellStyle name="Normal 13 7 11 2 2" xfId="28215"/>
    <cellStyle name="Normal 13 7 12" xfId="28216"/>
    <cellStyle name="Normal 13 7 12 2" xfId="28217"/>
    <cellStyle name="Normal 13 7 12 2 2" xfId="28218"/>
    <cellStyle name="Normal 13 7 13" xfId="28219"/>
    <cellStyle name="Normal 13 7 13 2" xfId="28220"/>
    <cellStyle name="Normal 13 7 13 2 2" xfId="28221"/>
    <cellStyle name="Normal 13 7 14" xfId="28222"/>
    <cellStyle name="Normal 13 7 14 2" xfId="28223"/>
    <cellStyle name="Normal 13 7 14 2 2" xfId="28224"/>
    <cellStyle name="Normal 13 7 15" xfId="28225"/>
    <cellStyle name="Normal 13 7 15 2" xfId="28226"/>
    <cellStyle name="Normal 13 7 2" xfId="28227"/>
    <cellStyle name="Normal 13 7 2 2" xfId="28228"/>
    <cellStyle name="Normal 13 7 2 2 2" xfId="28229"/>
    <cellStyle name="Normal 13 7 3" xfId="28230"/>
    <cellStyle name="Normal 13 7 3 2" xfId="28231"/>
    <cellStyle name="Normal 13 7 3 2 2" xfId="28232"/>
    <cellStyle name="Normal 13 7 4" xfId="28233"/>
    <cellStyle name="Normal 13 7 4 2" xfId="28234"/>
    <cellStyle name="Normal 13 7 4 2 2" xfId="28235"/>
    <cellStyle name="Normal 13 7 5" xfId="28236"/>
    <cellStyle name="Normal 13 7 5 2" xfId="28237"/>
    <cellStyle name="Normal 13 7 5 2 2" xfId="28238"/>
    <cellStyle name="Normal 13 7 6" xfId="28239"/>
    <cellStyle name="Normal 13 7 6 2" xfId="28240"/>
    <cellStyle name="Normal 13 7 6 2 2" xfId="28241"/>
    <cellStyle name="Normal 13 7 7" xfId="28242"/>
    <cellStyle name="Normal 13 7 7 2" xfId="28243"/>
    <cellStyle name="Normal 13 7 7 2 2" xfId="28244"/>
    <cellStyle name="Normal 13 7 8" xfId="28245"/>
    <cellStyle name="Normal 13 7 8 2" xfId="28246"/>
    <cellStyle name="Normal 13 7 8 2 2" xfId="28247"/>
    <cellStyle name="Normal 13 7 9" xfId="28248"/>
    <cellStyle name="Normal 13 7 9 2" xfId="28249"/>
    <cellStyle name="Normal 13 7 9 2 2" xfId="28250"/>
    <cellStyle name="Normal 13 8" xfId="28251"/>
    <cellStyle name="Normal 13 8 10" xfId="28252"/>
    <cellStyle name="Normal 13 8 10 2" xfId="28253"/>
    <cellStyle name="Normal 13 8 10 2 2" xfId="28254"/>
    <cellStyle name="Normal 13 8 11" xfId="28255"/>
    <cellStyle name="Normal 13 8 11 2" xfId="28256"/>
    <cellStyle name="Normal 13 8 11 2 2" xfId="28257"/>
    <cellStyle name="Normal 13 8 12" xfId="28258"/>
    <cellStyle name="Normal 13 8 12 2" xfId="28259"/>
    <cellStyle name="Normal 13 8 12 2 2" xfId="28260"/>
    <cellStyle name="Normal 13 8 13" xfId="28261"/>
    <cellStyle name="Normal 13 8 13 2" xfId="28262"/>
    <cellStyle name="Normal 13 8 13 2 2" xfId="28263"/>
    <cellStyle name="Normal 13 8 14" xfId="28264"/>
    <cellStyle name="Normal 13 8 14 2" xfId="28265"/>
    <cellStyle name="Normal 13 8 14 2 2" xfId="28266"/>
    <cellStyle name="Normal 13 8 15" xfId="28267"/>
    <cellStyle name="Normal 13 8 15 2" xfId="28268"/>
    <cellStyle name="Normal 13 8 2" xfId="28269"/>
    <cellStyle name="Normal 13 8 2 2" xfId="28270"/>
    <cellStyle name="Normal 13 8 2 2 2" xfId="28271"/>
    <cellStyle name="Normal 13 8 3" xfId="28272"/>
    <cellStyle name="Normal 13 8 3 2" xfId="28273"/>
    <cellStyle name="Normal 13 8 3 2 2" xfId="28274"/>
    <cellStyle name="Normal 13 8 4" xfId="28275"/>
    <cellStyle name="Normal 13 8 4 2" xfId="28276"/>
    <cellStyle name="Normal 13 8 4 2 2" xfId="28277"/>
    <cellStyle name="Normal 13 8 5" xfId="28278"/>
    <cellStyle name="Normal 13 8 5 2" xfId="28279"/>
    <cellStyle name="Normal 13 8 5 2 2" xfId="28280"/>
    <cellStyle name="Normal 13 8 6" xfId="28281"/>
    <cellStyle name="Normal 13 8 6 2" xfId="28282"/>
    <cellStyle name="Normal 13 8 6 2 2" xfId="28283"/>
    <cellStyle name="Normal 13 8 7" xfId="28284"/>
    <cellStyle name="Normal 13 8 7 2" xfId="28285"/>
    <cellStyle name="Normal 13 8 7 2 2" xfId="28286"/>
    <cellStyle name="Normal 13 8 8" xfId="28287"/>
    <cellStyle name="Normal 13 8 8 2" xfId="28288"/>
    <cellStyle name="Normal 13 8 8 2 2" xfId="28289"/>
    <cellStyle name="Normal 13 8 9" xfId="28290"/>
    <cellStyle name="Normal 13 8 9 2" xfId="28291"/>
    <cellStyle name="Normal 13 8 9 2 2" xfId="28292"/>
    <cellStyle name="Normal 13 9" xfId="28293"/>
    <cellStyle name="Normal 13 9 10" xfId="28294"/>
    <cellStyle name="Normal 13 9 10 2" xfId="28295"/>
    <cellStyle name="Normal 13 9 10 2 2" xfId="28296"/>
    <cellStyle name="Normal 13 9 11" xfId="28297"/>
    <cellStyle name="Normal 13 9 11 2" xfId="28298"/>
    <cellStyle name="Normal 13 9 11 2 2" xfId="28299"/>
    <cellStyle name="Normal 13 9 12" xfId="28300"/>
    <cellStyle name="Normal 13 9 12 2" xfId="28301"/>
    <cellStyle name="Normal 13 9 12 2 2" xfId="28302"/>
    <cellStyle name="Normal 13 9 13" xfId="28303"/>
    <cellStyle name="Normal 13 9 13 2" xfId="28304"/>
    <cellStyle name="Normal 13 9 13 2 2" xfId="28305"/>
    <cellStyle name="Normal 13 9 14" xfId="28306"/>
    <cellStyle name="Normal 13 9 14 2" xfId="28307"/>
    <cellStyle name="Normal 13 9 14 2 2" xfId="28308"/>
    <cellStyle name="Normal 13 9 15" xfId="28309"/>
    <cellStyle name="Normal 13 9 15 2" xfId="28310"/>
    <cellStyle name="Normal 13 9 2" xfId="28311"/>
    <cellStyle name="Normal 13 9 2 2" xfId="28312"/>
    <cellStyle name="Normal 13 9 2 2 2" xfId="28313"/>
    <cellStyle name="Normal 13 9 3" xfId="28314"/>
    <cellStyle name="Normal 13 9 3 2" xfId="28315"/>
    <cellStyle name="Normal 13 9 3 2 2" xfId="28316"/>
    <cellStyle name="Normal 13 9 4" xfId="28317"/>
    <cellStyle name="Normal 13 9 4 2" xfId="28318"/>
    <cellStyle name="Normal 13 9 4 2 2" xfId="28319"/>
    <cellStyle name="Normal 13 9 5" xfId="28320"/>
    <cellStyle name="Normal 13 9 5 2" xfId="28321"/>
    <cellStyle name="Normal 13 9 5 2 2" xfId="28322"/>
    <cellStyle name="Normal 13 9 6" xfId="28323"/>
    <cellStyle name="Normal 13 9 6 2" xfId="28324"/>
    <cellStyle name="Normal 13 9 6 2 2" xfId="28325"/>
    <cellStyle name="Normal 13 9 7" xfId="28326"/>
    <cellStyle name="Normal 13 9 7 2" xfId="28327"/>
    <cellStyle name="Normal 13 9 7 2 2" xfId="28328"/>
    <cellStyle name="Normal 13 9 8" xfId="28329"/>
    <cellStyle name="Normal 13 9 8 2" xfId="28330"/>
    <cellStyle name="Normal 13 9 8 2 2" xfId="28331"/>
    <cellStyle name="Normal 13 9 9" xfId="28332"/>
    <cellStyle name="Normal 13 9 9 2" xfId="28333"/>
    <cellStyle name="Normal 13 9 9 2 2" xfId="28334"/>
    <cellStyle name="Normal 130" xfId="28335"/>
    <cellStyle name="Normal 131" xfId="28336"/>
    <cellStyle name="Normal 132" xfId="28337"/>
    <cellStyle name="Normal 133" xfId="28338"/>
    <cellStyle name="Normal 134" xfId="28339"/>
    <cellStyle name="Normal 135" xfId="28340"/>
    <cellStyle name="Normal 136" xfId="28341"/>
    <cellStyle name="Normal 137" xfId="28342"/>
    <cellStyle name="Normal 138" xfId="28343"/>
    <cellStyle name="Normal 139" xfId="28344"/>
    <cellStyle name="Normal 14" xfId="28345"/>
    <cellStyle name="Normal 14 10" xfId="28346"/>
    <cellStyle name="Normal 14 10 10" xfId="28347"/>
    <cellStyle name="Normal 14 10 10 2" xfId="28348"/>
    <cellStyle name="Normal 14 10 10 2 2" xfId="28349"/>
    <cellStyle name="Normal 14 10 11" xfId="28350"/>
    <cellStyle name="Normal 14 10 11 2" xfId="28351"/>
    <cellStyle name="Normal 14 10 11 2 2" xfId="28352"/>
    <cellStyle name="Normal 14 10 12" xfId="28353"/>
    <cellStyle name="Normal 14 10 12 2" xfId="28354"/>
    <cellStyle name="Normal 14 10 12 2 2" xfId="28355"/>
    <cellStyle name="Normal 14 10 13" xfId="28356"/>
    <cellStyle name="Normal 14 10 13 2" xfId="28357"/>
    <cellStyle name="Normal 14 10 13 2 2" xfId="28358"/>
    <cellStyle name="Normal 14 10 14" xfId="28359"/>
    <cellStyle name="Normal 14 10 14 2" xfId="28360"/>
    <cellStyle name="Normal 14 10 14 2 2" xfId="28361"/>
    <cellStyle name="Normal 14 10 15" xfId="28362"/>
    <cellStyle name="Normal 14 10 15 2" xfId="28363"/>
    <cellStyle name="Normal 14 10 2" xfId="28364"/>
    <cellStyle name="Normal 14 10 2 2" xfId="28365"/>
    <cellStyle name="Normal 14 10 2 2 2" xfId="28366"/>
    <cellStyle name="Normal 14 10 3" xfId="28367"/>
    <cellStyle name="Normal 14 10 3 2" xfId="28368"/>
    <cellStyle name="Normal 14 10 3 2 2" xfId="28369"/>
    <cellStyle name="Normal 14 10 4" xfId="28370"/>
    <cellStyle name="Normal 14 10 4 2" xfId="28371"/>
    <cellStyle name="Normal 14 10 4 2 2" xfId="28372"/>
    <cellStyle name="Normal 14 10 5" xfId="28373"/>
    <cellStyle name="Normal 14 10 5 2" xfId="28374"/>
    <cellStyle name="Normal 14 10 5 2 2" xfId="28375"/>
    <cellStyle name="Normal 14 10 6" xfId="28376"/>
    <cellStyle name="Normal 14 10 6 2" xfId="28377"/>
    <cellStyle name="Normal 14 10 6 2 2" xfId="28378"/>
    <cellStyle name="Normal 14 10 7" xfId="28379"/>
    <cellStyle name="Normal 14 10 7 2" xfId="28380"/>
    <cellStyle name="Normal 14 10 7 2 2" xfId="28381"/>
    <cellStyle name="Normal 14 10 8" xfId="28382"/>
    <cellStyle name="Normal 14 10 8 2" xfId="28383"/>
    <cellStyle name="Normal 14 10 8 2 2" xfId="28384"/>
    <cellStyle name="Normal 14 10 9" xfId="28385"/>
    <cellStyle name="Normal 14 10 9 2" xfId="28386"/>
    <cellStyle name="Normal 14 10 9 2 2" xfId="28387"/>
    <cellStyle name="Normal 14 11" xfId="28388"/>
    <cellStyle name="Normal 14 11 10" xfId="28389"/>
    <cellStyle name="Normal 14 11 10 2" xfId="28390"/>
    <cellStyle name="Normal 14 11 10 2 2" xfId="28391"/>
    <cellStyle name="Normal 14 11 11" xfId="28392"/>
    <cellStyle name="Normal 14 11 11 2" xfId="28393"/>
    <cellStyle name="Normal 14 11 11 2 2" xfId="28394"/>
    <cellStyle name="Normal 14 11 12" xfId="28395"/>
    <cellStyle name="Normal 14 11 12 2" xfId="28396"/>
    <cellStyle name="Normal 14 11 12 2 2" xfId="28397"/>
    <cellStyle name="Normal 14 11 13" xfId="28398"/>
    <cellStyle name="Normal 14 11 13 2" xfId="28399"/>
    <cellStyle name="Normal 14 11 13 2 2" xfId="28400"/>
    <cellStyle name="Normal 14 11 14" xfId="28401"/>
    <cellStyle name="Normal 14 11 14 2" xfId="28402"/>
    <cellStyle name="Normal 14 11 14 2 2" xfId="28403"/>
    <cellStyle name="Normal 14 11 15" xfId="28404"/>
    <cellStyle name="Normal 14 11 15 2" xfId="28405"/>
    <cellStyle name="Normal 14 11 2" xfId="28406"/>
    <cellStyle name="Normal 14 11 2 2" xfId="28407"/>
    <cellStyle name="Normal 14 11 2 2 2" xfId="28408"/>
    <cellStyle name="Normal 14 11 3" xfId="28409"/>
    <cellStyle name="Normal 14 11 3 2" xfId="28410"/>
    <cellStyle name="Normal 14 11 3 2 2" xfId="28411"/>
    <cellStyle name="Normal 14 11 4" xfId="28412"/>
    <cellStyle name="Normal 14 11 4 2" xfId="28413"/>
    <cellStyle name="Normal 14 11 4 2 2" xfId="28414"/>
    <cellStyle name="Normal 14 11 5" xfId="28415"/>
    <cellStyle name="Normal 14 11 5 2" xfId="28416"/>
    <cellStyle name="Normal 14 11 5 2 2" xfId="28417"/>
    <cellStyle name="Normal 14 11 6" xfId="28418"/>
    <cellStyle name="Normal 14 11 6 2" xfId="28419"/>
    <cellStyle name="Normal 14 11 6 2 2" xfId="28420"/>
    <cellStyle name="Normal 14 11 7" xfId="28421"/>
    <cellStyle name="Normal 14 11 7 2" xfId="28422"/>
    <cellStyle name="Normal 14 11 7 2 2" xfId="28423"/>
    <cellStyle name="Normal 14 11 8" xfId="28424"/>
    <cellStyle name="Normal 14 11 8 2" xfId="28425"/>
    <cellStyle name="Normal 14 11 8 2 2" xfId="28426"/>
    <cellStyle name="Normal 14 11 9" xfId="28427"/>
    <cellStyle name="Normal 14 11 9 2" xfId="28428"/>
    <cellStyle name="Normal 14 11 9 2 2" xfId="28429"/>
    <cellStyle name="Normal 14 12" xfId="28430"/>
    <cellStyle name="Normal 14 12 10" xfId="28431"/>
    <cellStyle name="Normal 14 12 10 2" xfId="28432"/>
    <cellStyle name="Normal 14 12 10 2 2" xfId="28433"/>
    <cellStyle name="Normal 14 12 11" xfId="28434"/>
    <cellStyle name="Normal 14 12 11 2" xfId="28435"/>
    <cellStyle name="Normal 14 12 11 2 2" xfId="28436"/>
    <cellStyle name="Normal 14 12 12" xfId="28437"/>
    <cellStyle name="Normal 14 12 12 2" xfId="28438"/>
    <cellStyle name="Normal 14 12 12 2 2" xfId="28439"/>
    <cellStyle name="Normal 14 12 13" xfId="28440"/>
    <cellStyle name="Normal 14 12 13 2" xfId="28441"/>
    <cellStyle name="Normal 14 12 13 2 2" xfId="28442"/>
    <cellStyle name="Normal 14 12 14" xfId="28443"/>
    <cellStyle name="Normal 14 12 14 2" xfId="28444"/>
    <cellStyle name="Normal 14 12 14 2 2" xfId="28445"/>
    <cellStyle name="Normal 14 12 15" xfId="28446"/>
    <cellStyle name="Normal 14 12 15 2" xfId="28447"/>
    <cellStyle name="Normal 14 12 2" xfId="28448"/>
    <cellStyle name="Normal 14 12 2 2" xfId="28449"/>
    <cellStyle name="Normal 14 12 2 2 2" xfId="28450"/>
    <cellStyle name="Normal 14 12 3" xfId="28451"/>
    <cellStyle name="Normal 14 12 3 2" xfId="28452"/>
    <cellStyle name="Normal 14 12 3 2 2" xfId="28453"/>
    <cellStyle name="Normal 14 12 4" xfId="28454"/>
    <cellStyle name="Normal 14 12 4 2" xfId="28455"/>
    <cellStyle name="Normal 14 12 4 2 2" xfId="28456"/>
    <cellStyle name="Normal 14 12 5" xfId="28457"/>
    <cellStyle name="Normal 14 12 5 2" xfId="28458"/>
    <cellStyle name="Normal 14 12 5 2 2" xfId="28459"/>
    <cellStyle name="Normal 14 12 6" xfId="28460"/>
    <cellStyle name="Normal 14 12 6 2" xfId="28461"/>
    <cellStyle name="Normal 14 12 6 2 2" xfId="28462"/>
    <cellStyle name="Normal 14 12 7" xfId="28463"/>
    <cellStyle name="Normal 14 12 7 2" xfId="28464"/>
    <cellStyle name="Normal 14 12 7 2 2" xfId="28465"/>
    <cellStyle name="Normal 14 12 8" xfId="28466"/>
    <cellStyle name="Normal 14 12 8 2" xfId="28467"/>
    <cellStyle name="Normal 14 12 8 2 2" xfId="28468"/>
    <cellStyle name="Normal 14 12 9" xfId="28469"/>
    <cellStyle name="Normal 14 12 9 2" xfId="28470"/>
    <cellStyle name="Normal 14 12 9 2 2" xfId="28471"/>
    <cellStyle name="Normal 14 13" xfId="28472"/>
    <cellStyle name="Normal 14 13 10" xfId="28473"/>
    <cellStyle name="Normal 14 13 10 2" xfId="28474"/>
    <cellStyle name="Normal 14 13 10 2 2" xfId="28475"/>
    <cellStyle name="Normal 14 13 11" xfId="28476"/>
    <cellStyle name="Normal 14 13 11 2" xfId="28477"/>
    <cellStyle name="Normal 14 13 11 2 2" xfId="28478"/>
    <cellStyle name="Normal 14 13 12" xfId="28479"/>
    <cellStyle name="Normal 14 13 12 2" xfId="28480"/>
    <cellStyle name="Normal 14 13 12 2 2" xfId="28481"/>
    <cellStyle name="Normal 14 13 13" xfId="28482"/>
    <cellStyle name="Normal 14 13 13 2" xfId="28483"/>
    <cellStyle name="Normal 14 13 13 2 2" xfId="28484"/>
    <cellStyle name="Normal 14 13 14" xfId="28485"/>
    <cellStyle name="Normal 14 13 14 2" xfId="28486"/>
    <cellStyle name="Normal 14 13 14 2 2" xfId="28487"/>
    <cellStyle name="Normal 14 13 15" xfId="28488"/>
    <cellStyle name="Normal 14 13 15 2" xfId="28489"/>
    <cellStyle name="Normal 14 13 2" xfId="28490"/>
    <cellStyle name="Normal 14 13 2 2" xfId="28491"/>
    <cellStyle name="Normal 14 13 2 2 2" xfId="28492"/>
    <cellStyle name="Normal 14 13 3" xfId="28493"/>
    <cellStyle name="Normal 14 13 3 2" xfId="28494"/>
    <cellStyle name="Normal 14 13 3 2 2" xfId="28495"/>
    <cellStyle name="Normal 14 13 4" xfId="28496"/>
    <cellStyle name="Normal 14 13 4 2" xfId="28497"/>
    <cellStyle name="Normal 14 13 4 2 2" xfId="28498"/>
    <cellStyle name="Normal 14 13 5" xfId="28499"/>
    <cellStyle name="Normal 14 13 5 2" xfId="28500"/>
    <cellStyle name="Normal 14 13 5 2 2" xfId="28501"/>
    <cellStyle name="Normal 14 13 6" xfId="28502"/>
    <cellStyle name="Normal 14 13 6 2" xfId="28503"/>
    <cellStyle name="Normal 14 13 6 2 2" xfId="28504"/>
    <cellStyle name="Normal 14 13 7" xfId="28505"/>
    <cellStyle name="Normal 14 13 7 2" xfId="28506"/>
    <cellStyle name="Normal 14 13 7 2 2" xfId="28507"/>
    <cellStyle name="Normal 14 13 8" xfId="28508"/>
    <cellStyle name="Normal 14 13 8 2" xfId="28509"/>
    <cellStyle name="Normal 14 13 8 2 2" xfId="28510"/>
    <cellStyle name="Normal 14 13 9" xfId="28511"/>
    <cellStyle name="Normal 14 13 9 2" xfId="28512"/>
    <cellStyle name="Normal 14 13 9 2 2" xfId="28513"/>
    <cellStyle name="Normal 14 14" xfId="28514"/>
    <cellStyle name="Normal 14 14 10" xfId="28515"/>
    <cellStyle name="Normal 14 14 10 2" xfId="28516"/>
    <cellStyle name="Normal 14 14 10 2 2" xfId="28517"/>
    <cellStyle name="Normal 14 14 11" xfId="28518"/>
    <cellStyle name="Normal 14 14 11 2" xfId="28519"/>
    <cellStyle name="Normal 14 14 11 2 2" xfId="28520"/>
    <cellStyle name="Normal 14 14 12" xfId="28521"/>
    <cellStyle name="Normal 14 14 12 2" xfId="28522"/>
    <cellStyle name="Normal 14 14 12 2 2" xfId="28523"/>
    <cellStyle name="Normal 14 14 13" xfId="28524"/>
    <cellStyle name="Normal 14 14 13 2" xfId="28525"/>
    <cellStyle name="Normal 14 14 13 2 2" xfId="28526"/>
    <cellStyle name="Normal 14 14 14" xfId="28527"/>
    <cellStyle name="Normal 14 14 14 2" xfId="28528"/>
    <cellStyle name="Normal 14 14 14 2 2" xfId="28529"/>
    <cellStyle name="Normal 14 14 15" xfId="28530"/>
    <cellStyle name="Normal 14 14 15 2" xfId="28531"/>
    <cellStyle name="Normal 14 14 2" xfId="28532"/>
    <cellStyle name="Normal 14 14 2 2" xfId="28533"/>
    <cellStyle name="Normal 14 14 2 2 2" xfId="28534"/>
    <cellStyle name="Normal 14 14 3" xfId="28535"/>
    <cellStyle name="Normal 14 14 3 2" xfId="28536"/>
    <cellStyle name="Normal 14 14 3 2 2" xfId="28537"/>
    <cellStyle name="Normal 14 14 4" xfId="28538"/>
    <cellStyle name="Normal 14 14 4 2" xfId="28539"/>
    <cellStyle name="Normal 14 14 4 2 2" xfId="28540"/>
    <cellStyle name="Normal 14 14 5" xfId="28541"/>
    <cellStyle name="Normal 14 14 5 2" xfId="28542"/>
    <cellStyle name="Normal 14 14 5 2 2" xfId="28543"/>
    <cellStyle name="Normal 14 14 6" xfId="28544"/>
    <cellStyle name="Normal 14 14 6 2" xfId="28545"/>
    <cellStyle name="Normal 14 14 6 2 2" xfId="28546"/>
    <cellStyle name="Normal 14 14 7" xfId="28547"/>
    <cellStyle name="Normal 14 14 7 2" xfId="28548"/>
    <cellStyle name="Normal 14 14 7 2 2" xfId="28549"/>
    <cellStyle name="Normal 14 14 8" xfId="28550"/>
    <cellStyle name="Normal 14 14 8 2" xfId="28551"/>
    <cellStyle name="Normal 14 14 8 2 2" xfId="28552"/>
    <cellStyle name="Normal 14 14 9" xfId="28553"/>
    <cellStyle name="Normal 14 14 9 2" xfId="28554"/>
    <cellStyle name="Normal 14 14 9 2 2" xfId="28555"/>
    <cellStyle name="Normal 14 15" xfId="28556"/>
    <cellStyle name="Normal 14 15 10" xfId="28557"/>
    <cellStyle name="Normal 14 15 10 2" xfId="28558"/>
    <cellStyle name="Normal 14 15 10 2 2" xfId="28559"/>
    <cellStyle name="Normal 14 15 11" xfId="28560"/>
    <cellStyle name="Normal 14 15 11 2" xfId="28561"/>
    <cellStyle name="Normal 14 15 11 2 2" xfId="28562"/>
    <cellStyle name="Normal 14 15 12" xfId="28563"/>
    <cellStyle name="Normal 14 15 12 2" xfId="28564"/>
    <cellStyle name="Normal 14 15 12 2 2" xfId="28565"/>
    <cellStyle name="Normal 14 15 13" xfId="28566"/>
    <cellStyle name="Normal 14 15 13 2" xfId="28567"/>
    <cellStyle name="Normal 14 15 13 2 2" xfId="28568"/>
    <cellStyle name="Normal 14 15 14" xfId="28569"/>
    <cellStyle name="Normal 14 15 14 2" xfId="28570"/>
    <cellStyle name="Normal 14 15 14 2 2" xfId="28571"/>
    <cellStyle name="Normal 14 15 15" xfId="28572"/>
    <cellStyle name="Normal 14 15 15 2" xfId="28573"/>
    <cellStyle name="Normal 14 15 2" xfId="28574"/>
    <cellStyle name="Normal 14 15 2 2" xfId="28575"/>
    <cellStyle name="Normal 14 15 2 2 2" xfId="28576"/>
    <cellStyle name="Normal 14 15 3" xfId="28577"/>
    <cellStyle name="Normal 14 15 3 2" xfId="28578"/>
    <cellStyle name="Normal 14 15 3 2 2" xfId="28579"/>
    <cellStyle name="Normal 14 15 4" xfId="28580"/>
    <cellStyle name="Normal 14 15 4 2" xfId="28581"/>
    <cellStyle name="Normal 14 15 4 2 2" xfId="28582"/>
    <cellStyle name="Normal 14 15 5" xfId="28583"/>
    <cellStyle name="Normal 14 15 5 2" xfId="28584"/>
    <cellStyle name="Normal 14 15 5 2 2" xfId="28585"/>
    <cellStyle name="Normal 14 15 6" xfId="28586"/>
    <cellStyle name="Normal 14 15 6 2" xfId="28587"/>
    <cellStyle name="Normal 14 15 6 2 2" xfId="28588"/>
    <cellStyle name="Normal 14 15 7" xfId="28589"/>
    <cellStyle name="Normal 14 15 7 2" xfId="28590"/>
    <cellStyle name="Normal 14 15 7 2 2" xfId="28591"/>
    <cellStyle name="Normal 14 15 8" xfId="28592"/>
    <cellStyle name="Normal 14 15 8 2" xfId="28593"/>
    <cellStyle name="Normal 14 15 8 2 2" xfId="28594"/>
    <cellStyle name="Normal 14 15 9" xfId="28595"/>
    <cellStyle name="Normal 14 15 9 2" xfId="28596"/>
    <cellStyle name="Normal 14 15 9 2 2" xfId="28597"/>
    <cellStyle name="Normal 14 16" xfId="28598"/>
    <cellStyle name="Normal 14 16 10" xfId="28599"/>
    <cellStyle name="Normal 14 16 10 2" xfId="28600"/>
    <cellStyle name="Normal 14 16 10 2 2" xfId="28601"/>
    <cellStyle name="Normal 14 16 11" xfId="28602"/>
    <cellStyle name="Normal 14 16 11 2" xfId="28603"/>
    <cellStyle name="Normal 14 16 11 2 2" xfId="28604"/>
    <cellStyle name="Normal 14 16 12" xfId="28605"/>
    <cellStyle name="Normal 14 16 12 2" xfId="28606"/>
    <cellStyle name="Normal 14 16 12 2 2" xfId="28607"/>
    <cellStyle name="Normal 14 16 13" xfId="28608"/>
    <cellStyle name="Normal 14 16 13 2" xfId="28609"/>
    <cellStyle name="Normal 14 16 13 2 2" xfId="28610"/>
    <cellStyle name="Normal 14 16 14" xfId="28611"/>
    <cellStyle name="Normal 14 16 14 2" xfId="28612"/>
    <cellStyle name="Normal 14 16 14 2 2" xfId="28613"/>
    <cellStyle name="Normal 14 16 15" xfId="28614"/>
    <cellStyle name="Normal 14 16 15 2" xfId="28615"/>
    <cellStyle name="Normal 14 16 2" xfId="28616"/>
    <cellStyle name="Normal 14 16 2 2" xfId="28617"/>
    <cellStyle name="Normal 14 16 2 2 2" xfId="28618"/>
    <cellStyle name="Normal 14 16 3" xfId="28619"/>
    <cellStyle name="Normal 14 16 3 2" xfId="28620"/>
    <cellStyle name="Normal 14 16 3 2 2" xfId="28621"/>
    <cellStyle name="Normal 14 16 4" xfId="28622"/>
    <cellStyle name="Normal 14 16 4 2" xfId="28623"/>
    <cellStyle name="Normal 14 16 4 2 2" xfId="28624"/>
    <cellStyle name="Normal 14 16 5" xfId="28625"/>
    <cellStyle name="Normal 14 16 5 2" xfId="28626"/>
    <cellStyle name="Normal 14 16 5 2 2" xfId="28627"/>
    <cellStyle name="Normal 14 16 6" xfId="28628"/>
    <cellStyle name="Normal 14 16 6 2" xfId="28629"/>
    <cellStyle name="Normal 14 16 6 2 2" xfId="28630"/>
    <cellStyle name="Normal 14 16 7" xfId="28631"/>
    <cellStyle name="Normal 14 16 7 2" xfId="28632"/>
    <cellStyle name="Normal 14 16 7 2 2" xfId="28633"/>
    <cellStyle name="Normal 14 16 8" xfId="28634"/>
    <cellStyle name="Normal 14 16 8 2" xfId="28635"/>
    <cellStyle name="Normal 14 16 8 2 2" xfId="28636"/>
    <cellStyle name="Normal 14 16 9" xfId="28637"/>
    <cellStyle name="Normal 14 16 9 2" xfId="28638"/>
    <cellStyle name="Normal 14 16 9 2 2" xfId="28639"/>
    <cellStyle name="Normal 14 17" xfId="28640"/>
    <cellStyle name="Normal 14 17 10" xfId="28641"/>
    <cellStyle name="Normal 14 17 10 2" xfId="28642"/>
    <cellStyle name="Normal 14 17 10 2 2" xfId="28643"/>
    <cellStyle name="Normal 14 17 11" xfId="28644"/>
    <cellStyle name="Normal 14 17 11 2" xfId="28645"/>
    <cellStyle name="Normal 14 17 11 2 2" xfId="28646"/>
    <cellStyle name="Normal 14 17 12" xfId="28647"/>
    <cellStyle name="Normal 14 17 12 2" xfId="28648"/>
    <cellStyle name="Normal 14 17 12 2 2" xfId="28649"/>
    <cellStyle name="Normal 14 17 13" xfId="28650"/>
    <cellStyle name="Normal 14 17 13 2" xfId="28651"/>
    <cellStyle name="Normal 14 17 13 2 2" xfId="28652"/>
    <cellStyle name="Normal 14 17 14" xfId="28653"/>
    <cellStyle name="Normal 14 17 14 2" xfId="28654"/>
    <cellStyle name="Normal 14 17 14 2 2" xfId="28655"/>
    <cellStyle name="Normal 14 17 15" xfId="28656"/>
    <cellStyle name="Normal 14 17 15 2" xfId="28657"/>
    <cellStyle name="Normal 14 17 2" xfId="28658"/>
    <cellStyle name="Normal 14 17 2 2" xfId="28659"/>
    <cellStyle name="Normal 14 17 2 2 2" xfId="28660"/>
    <cellStyle name="Normal 14 17 3" xfId="28661"/>
    <cellStyle name="Normal 14 17 3 2" xfId="28662"/>
    <cellStyle name="Normal 14 17 3 2 2" xfId="28663"/>
    <cellStyle name="Normal 14 17 4" xfId="28664"/>
    <cellStyle name="Normal 14 17 4 2" xfId="28665"/>
    <cellStyle name="Normal 14 17 4 2 2" xfId="28666"/>
    <cellStyle name="Normal 14 17 5" xfId="28667"/>
    <cellStyle name="Normal 14 17 5 2" xfId="28668"/>
    <cellStyle name="Normal 14 17 5 2 2" xfId="28669"/>
    <cellStyle name="Normal 14 17 6" xfId="28670"/>
    <cellStyle name="Normal 14 17 6 2" xfId="28671"/>
    <cellStyle name="Normal 14 17 6 2 2" xfId="28672"/>
    <cellStyle name="Normal 14 17 7" xfId="28673"/>
    <cellStyle name="Normal 14 17 7 2" xfId="28674"/>
    <cellStyle name="Normal 14 17 7 2 2" xfId="28675"/>
    <cellStyle name="Normal 14 17 8" xfId="28676"/>
    <cellStyle name="Normal 14 17 8 2" xfId="28677"/>
    <cellStyle name="Normal 14 17 8 2 2" xfId="28678"/>
    <cellStyle name="Normal 14 17 9" xfId="28679"/>
    <cellStyle name="Normal 14 17 9 2" xfId="28680"/>
    <cellStyle name="Normal 14 17 9 2 2" xfId="28681"/>
    <cellStyle name="Normal 14 18" xfId="28682"/>
    <cellStyle name="Normal 14 18 10" xfId="28683"/>
    <cellStyle name="Normal 14 18 10 2" xfId="28684"/>
    <cellStyle name="Normal 14 18 10 2 2" xfId="28685"/>
    <cellStyle name="Normal 14 18 11" xfId="28686"/>
    <cellStyle name="Normal 14 18 11 2" xfId="28687"/>
    <cellStyle name="Normal 14 18 11 2 2" xfId="28688"/>
    <cellStyle name="Normal 14 18 12" xfId="28689"/>
    <cellStyle name="Normal 14 18 12 2" xfId="28690"/>
    <cellStyle name="Normal 14 18 12 2 2" xfId="28691"/>
    <cellStyle name="Normal 14 18 13" xfId="28692"/>
    <cellStyle name="Normal 14 18 13 2" xfId="28693"/>
    <cellStyle name="Normal 14 18 13 2 2" xfId="28694"/>
    <cellStyle name="Normal 14 18 14" xfId="28695"/>
    <cellStyle name="Normal 14 18 14 2" xfId="28696"/>
    <cellStyle name="Normal 14 18 14 2 2" xfId="28697"/>
    <cellStyle name="Normal 14 18 15" xfId="28698"/>
    <cellStyle name="Normal 14 18 15 2" xfId="28699"/>
    <cellStyle name="Normal 14 18 2" xfId="28700"/>
    <cellStyle name="Normal 14 18 2 2" xfId="28701"/>
    <cellStyle name="Normal 14 18 2 2 2" xfId="28702"/>
    <cellStyle name="Normal 14 18 3" xfId="28703"/>
    <cellStyle name="Normal 14 18 3 2" xfId="28704"/>
    <cellStyle name="Normal 14 18 3 2 2" xfId="28705"/>
    <cellStyle name="Normal 14 18 4" xfId="28706"/>
    <cellStyle name="Normal 14 18 4 2" xfId="28707"/>
    <cellStyle name="Normal 14 18 4 2 2" xfId="28708"/>
    <cellStyle name="Normal 14 18 5" xfId="28709"/>
    <cellStyle name="Normal 14 18 5 2" xfId="28710"/>
    <cellStyle name="Normal 14 18 5 2 2" xfId="28711"/>
    <cellStyle name="Normal 14 18 6" xfId="28712"/>
    <cellStyle name="Normal 14 18 6 2" xfId="28713"/>
    <cellStyle name="Normal 14 18 6 2 2" xfId="28714"/>
    <cellStyle name="Normal 14 18 7" xfId="28715"/>
    <cellStyle name="Normal 14 18 7 2" xfId="28716"/>
    <cellStyle name="Normal 14 18 7 2 2" xfId="28717"/>
    <cellStyle name="Normal 14 18 8" xfId="28718"/>
    <cellStyle name="Normal 14 18 8 2" xfId="28719"/>
    <cellStyle name="Normal 14 18 8 2 2" xfId="28720"/>
    <cellStyle name="Normal 14 18 9" xfId="28721"/>
    <cellStyle name="Normal 14 18 9 2" xfId="28722"/>
    <cellStyle name="Normal 14 18 9 2 2" xfId="28723"/>
    <cellStyle name="Normal 14 19" xfId="28724"/>
    <cellStyle name="Normal 14 19 10" xfId="28725"/>
    <cellStyle name="Normal 14 19 10 2" xfId="28726"/>
    <cellStyle name="Normal 14 19 10 2 2" xfId="28727"/>
    <cellStyle name="Normal 14 19 11" xfId="28728"/>
    <cellStyle name="Normal 14 19 11 2" xfId="28729"/>
    <cellStyle name="Normal 14 19 11 2 2" xfId="28730"/>
    <cellStyle name="Normal 14 19 12" xfId="28731"/>
    <cellStyle name="Normal 14 19 12 2" xfId="28732"/>
    <cellStyle name="Normal 14 19 12 2 2" xfId="28733"/>
    <cellStyle name="Normal 14 19 13" xfId="28734"/>
    <cellStyle name="Normal 14 19 13 2" xfId="28735"/>
    <cellStyle name="Normal 14 19 13 2 2" xfId="28736"/>
    <cellStyle name="Normal 14 19 14" xfId="28737"/>
    <cellStyle name="Normal 14 19 14 2" xfId="28738"/>
    <cellStyle name="Normal 14 19 14 2 2" xfId="28739"/>
    <cellStyle name="Normal 14 19 15" xfId="28740"/>
    <cellStyle name="Normal 14 19 15 2" xfId="28741"/>
    <cellStyle name="Normal 14 19 2" xfId="28742"/>
    <cellStyle name="Normal 14 19 2 2" xfId="28743"/>
    <cellStyle name="Normal 14 19 2 2 2" xfId="28744"/>
    <cellStyle name="Normal 14 19 3" xfId="28745"/>
    <cellStyle name="Normal 14 19 3 2" xfId="28746"/>
    <cellStyle name="Normal 14 19 3 2 2" xfId="28747"/>
    <cellStyle name="Normal 14 19 4" xfId="28748"/>
    <cellStyle name="Normal 14 19 4 2" xfId="28749"/>
    <cellStyle name="Normal 14 19 4 2 2" xfId="28750"/>
    <cellStyle name="Normal 14 19 5" xfId="28751"/>
    <cellStyle name="Normal 14 19 5 2" xfId="28752"/>
    <cellStyle name="Normal 14 19 5 2 2" xfId="28753"/>
    <cellStyle name="Normal 14 19 6" xfId="28754"/>
    <cellStyle name="Normal 14 19 6 2" xfId="28755"/>
    <cellStyle name="Normal 14 19 6 2 2" xfId="28756"/>
    <cellStyle name="Normal 14 19 7" xfId="28757"/>
    <cellStyle name="Normal 14 19 7 2" xfId="28758"/>
    <cellStyle name="Normal 14 19 7 2 2" xfId="28759"/>
    <cellStyle name="Normal 14 19 8" xfId="28760"/>
    <cellStyle name="Normal 14 19 8 2" xfId="28761"/>
    <cellStyle name="Normal 14 19 8 2 2" xfId="28762"/>
    <cellStyle name="Normal 14 19 9" xfId="28763"/>
    <cellStyle name="Normal 14 19 9 2" xfId="28764"/>
    <cellStyle name="Normal 14 19 9 2 2" xfId="28765"/>
    <cellStyle name="Normal 14 2" xfId="28766"/>
    <cellStyle name="Normal 14 2 10" xfId="28767"/>
    <cellStyle name="Normal 14 2 10 2" xfId="28768"/>
    <cellStyle name="Normal 14 2 10 2 2" xfId="28769"/>
    <cellStyle name="Normal 14 2 11" xfId="28770"/>
    <cellStyle name="Normal 14 2 11 2" xfId="28771"/>
    <cellStyle name="Normal 14 2 11 2 2" xfId="28772"/>
    <cellStyle name="Normal 14 2 12" xfId="28773"/>
    <cellStyle name="Normal 14 2 12 2" xfId="28774"/>
    <cellStyle name="Normal 14 2 12 2 2" xfId="28775"/>
    <cellStyle name="Normal 14 2 13" xfId="28776"/>
    <cellStyle name="Normal 14 2 13 2" xfId="28777"/>
    <cellStyle name="Normal 14 2 13 2 2" xfId="28778"/>
    <cellStyle name="Normal 14 2 14" xfId="28779"/>
    <cellStyle name="Normal 14 2 14 2" xfId="28780"/>
    <cellStyle name="Normal 14 2 14 2 2" xfId="28781"/>
    <cellStyle name="Normal 14 2 15" xfId="28782"/>
    <cellStyle name="Normal 14 2 15 2" xfId="28783"/>
    <cellStyle name="Normal 14 2 2" xfId="28784"/>
    <cellStyle name="Normal 14 2 2 2" xfId="28785"/>
    <cellStyle name="Normal 14 2 2 2 2" xfId="28786"/>
    <cellStyle name="Normal 14 2 3" xfId="28787"/>
    <cellStyle name="Normal 14 2 3 2" xfId="28788"/>
    <cellStyle name="Normal 14 2 3 2 2" xfId="28789"/>
    <cellStyle name="Normal 14 2 4" xfId="28790"/>
    <cellStyle name="Normal 14 2 4 2" xfId="28791"/>
    <cellStyle name="Normal 14 2 4 2 2" xfId="28792"/>
    <cellStyle name="Normal 14 2 5" xfId="28793"/>
    <cellStyle name="Normal 14 2 5 2" xfId="28794"/>
    <cellStyle name="Normal 14 2 5 2 2" xfId="28795"/>
    <cellStyle name="Normal 14 2 6" xfId="28796"/>
    <cellStyle name="Normal 14 2 6 2" xfId="28797"/>
    <cellStyle name="Normal 14 2 6 2 2" xfId="28798"/>
    <cellStyle name="Normal 14 2 7" xfId="28799"/>
    <cellStyle name="Normal 14 2 7 2" xfId="28800"/>
    <cellStyle name="Normal 14 2 7 2 2" xfId="28801"/>
    <cellStyle name="Normal 14 2 8" xfId="28802"/>
    <cellStyle name="Normal 14 2 8 2" xfId="28803"/>
    <cellStyle name="Normal 14 2 8 2 2" xfId="28804"/>
    <cellStyle name="Normal 14 2 9" xfId="28805"/>
    <cellStyle name="Normal 14 2 9 2" xfId="28806"/>
    <cellStyle name="Normal 14 2 9 2 2" xfId="28807"/>
    <cellStyle name="Normal 14 20" xfId="28808"/>
    <cellStyle name="Normal 14 20 10" xfId="28809"/>
    <cellStyle name="Normal 14 20 10 2" xfId="28810"/>
    <cellStyle name="Normal 14 20 10 2 2" xfId="28811"/>
    <cellStyle name="Normal 14 20 11" xfId="28812"/>
    <cellStyle name="Normal 14 20 11 2" xfId="28813"/>
    <cellStyle name="Normal 14 20 11 2 2" xfId="28814"/>
    <cellStyle name="Normal 14 20 12" xfId="28815"/>
    <cellStyle name="Normal 14 20 12 2" xfId="28816"/>
    <cellStyle name="Normal 14 20 12 2 2" xfId="28817"/>
    <cellStyle name="Normal 14 20 13" xfId="28818"/>
    <cellStyle name="Normal 14 20 13 2" xfId="28819"/>
    <cellStyle name="Normal 14 20 13 2 2" xfId="28820"/>
    <cellStyle name="Normal 14 20 14" xfId="28821"/>
    <cellStyle name="Normal 14 20 14 2" xfId="28822"/>
    <cellStyle name="Normal 14 20 14 2 2" xfId="28823"/>
    <cellStyle name="Normal 14 20 15" xfId="28824"/>
    <cellStyle name="Normal 14 20 15 2" xfId="28825"/>
    <cellStyle name="Normal 14 20 2" xfId="28826"/>
    <cellStyle name="Normal 14 20 2 2" xfId="28827"/>
    <cellStyle name="Normal 14 20 2 2 2" xfId="28828"/>
    <cellStyle name="Normal 14 20 3" xfId="28829"/>
    <cellStyle name="Normal 14 20 3 2" xfId="28830"/>
    <cellStyle name="Normal 14 20 3 2 2" xfId="28831"/>
    <cellStyle name="Normal 14 20 4" xfId="28832"/>
    <cellStyle name="Normal 14 20 4 2" xfId="28833"/>
    <cellStyle name="Normal 14 20 4 2 2" xfId="28834"/>
    <cellStyle name="Normal 14 20 5" xfId="28835"/>
    <cellStyle name="Normal 14 20 5 2" xfId="28836"/>
    <cellStyle name="Normal 14 20 5 2 2" xfId="28837"/>
    <cellStyle name="Normal 14 20 6" xfId="28838"/>
    <cellStyle name="Normal 14 20 6 2" xfId="28839"/>
    <cellStyle name="Normal 14 20 6 2 2" xfId="28840"/>
    <cellStyle name="Normal 14 20 7" xfId="28841"/>
    <cellStyle name="Normal 14 20 7 2" xfId="28842"/>
    <cellStyle name="Normal 14 20 7 2 2" xfId="28843"/>
    <cellStyle name="Normal 14 20 8" xfId="28844"/>
    <cellStyle name="Normal 14 20 8 2" xfId="28845"/>
    <cellStyle name="Normal 14 20 8 2 2" xfId="28846"/>
    <cellStyle name="Normal 14 20 9" xfId="28847"/>
    <cellStyle name="Normal 14 20 9 2" xfId="28848"/>
    <cellStyle name="Normal 14 20 9 2 2" xfId="28849"/>
    <cellStyle name="Normal 14 21" xfId="28850"/>
    <cellStyle name="Normal 14 21 10" xfId="28851"/>
    <cellStyle name="Normal 14 21 10 2" xfId="28852"/>
    <cellStyle name="Normal 14 21 10 2 2" xfId="28853"/>
    <cellStyle name="Normal 14 21 11" xfId="28854"/>
    <cellStyle name="Normal 14 21 11 2" xfId="28855"/>
    <cellStyle name="Normal 14 21 11 2 2" xfId="28856"/>
    <cellStyle name="Normal 14 21 12" xfId="28857"/>
    <cellStyle name="Normal 14 21 12 2" xfId="28858"/>
    <cellStyle name="Normal 14 21 12 2 2" xfId="28859"/>
    <cellStyle name="Normal 14 21 13" xfId="28860"/>
    <cellStyle name="Normal 14 21 13 2" xfId="28861"/>
    <cellStyle name="Normal 14 21 13 2 2" xfId="28862"/>
    <cellStyle name="Normal 14 21 14" xfId="28863"/>
    <cellStyle name="Normal 14 21 14 2" xfId="28864"/>
    <cellStyle name="Normal 14 21 14 2 2" xfId="28865"/>
    <cellStyle name="Normal 14 21 15" xfId="28866"/>
    <cellStyle name="Normal 14 21 15 2" xfId="28867"/>
    <cellStyle name="Normal 14 21 2" xfId="28868"/>
    <cellStyle name="Normal 14 21 2 2" xfId="28869"/>
    <cellStyle name="Normal 14 21 2 2 2" xfId="28870"/>
    <cellStyle name="Normal 14 21 3" xfId="28871"/>
    <cellStyle name="Normal 14 21 3 2" xfId="28872"/>
    <cellStyle name="Normal 14 21 3 2 2" xfId="28873"/>
    <cellStyle name="Normal 14 21 4" xfId="28874"/>
    <cellStyle name="Normal 14 21 4 2" xfId="28875"/>
    <cellStyle name="Normal 14 21 4 2 2" xfId="28876"/>
    <cellStyle name="Normal 14 21 5" xfId="28877"/>
    <cellStyle name="Normal 14 21 5 2" xfId="28878"/>
    <cellStyle name="Normal 14 21 5 2 2" xfId="28879"/>
    <cellStyle name="Normal 14 21 6" xfId="28880"/>
    <cellStyle name="Normal 14 21 6 2" xfId="28881"/>
    <cellStyle name="Normal 14 21 6 2 2" xfId="28882"/>
    <cellStyle name="Normal 14 21 7" xfId="28883"/>
    <cellStyle name="Normal 14 21 7 2" xfId="28884"/>
    <cellStyle name="Normal 14 21 7 2 2" xfId="28885"/>
    <cellStyle name="Normal 14 21 8" xfId="28886"/>
    <cellStyle name="Normal 14 21 8 2" xfId="28887"/>
    <cellStyle name="Normal 14 21 8 2 2" xfId="28888"/>
    <cellStyle name="Normal 14 21 9" xfId="28889"/>
    <cellStyle name="Normal 14 21 9 2" xfId="28890"/>
    <cellStyle name="Normal 14 21 9 2 2" xfId="28891"/>
    <cellStyle name="Normal 14 22" xfId="28892"/>
    <cellStyle name="Normal 14 22 10" xfId="28893"/>
    <cellStyle name="Normal 14 22 10 2" xfId="28894"/>
    <cellStyle name="Normal 14 22 10 2 2" xfId="28895"/>
    <cellStyle name="Normal 14 22 11" xfId="28896"/>
    <cellStyle name="Normal 14 22 11 2" xfId="28897"/>
    <cellStyle name="Normal 14 22 11 2 2" xfId="28898"/>
    <cellStyle name="Normal 14 22 12" xfId="28899"/>
    <cellStyle name="Normal 14 22 12 2" xfId="28900"/>
    <cellStyle name="Normal 14 22 12 2 2" xfId="28901"/>
    <cellStyle name="Normal 14 22 13" xfId="28902"/>
    <cellStyle name="Normal 14 22 13 2" xfId="28903"/>
    <cellStyle name="Normal 14 22 13 2 2" xfId="28904"/>
    <cellStyle name="Normal 14 22 14" xfId="28905"/>
    <cellStyle name="Normal 14 22 14 2" xfId="28906"/>
    <cellStyle name="Normal 14 22 14 2 2" xfId="28907"/>
    <cellStyle name="Normal 14 22 15" xfId="28908"/>
    <cellStyle name="Normal 14 22 15 2" xfId="28909"/>
    <cellStyle name="Normal 14 22 2" xfId="28910"/>
    <cellStyle name="Normal 14 22 2 2" xfId="28911"/>
    <cellStyle name="Normal 14 22 2 2 2" xfId="28912"/>
    <cellStyle name="Normal 14 22 3" xfId="28913"/>
    <cellStyle name="Normal 14 22 3 2" xfId="28914"/>
    <cellStyle name="Normal 14 22 3 2 2" xfId="28915"/>
    <cellStyle name="Normal 14 22 4" xfId="28916"/>
    <cellStyle name="Normal 14 22 4 2" xfId="28917"/>
    <cellStyle name="Normal 14 22 4 2 2" xfId="28918"/>
    <cellStyle name="Normal 14 22 5" xfId="28919"/>
    <cellStyle name="Normal 14 22 5 2" xfId="28920"/>
    <cellStyle name="Normal 14 22 5 2 2" xfId="28921"/>
    <cellStyle name="Normal 14 22 6" xfId="28922"/>
    <cellStyle name="Normal 14 22 6 2" xfId="28923"/>
    <cellStyle name="Normal 14 22 6 2 2" xfId="28924"/>
    <cellStyle name="Normal 14 22 7" xfId="28925"/>
    <cellStyle name="Normal 14 22 7 2" xfId="28926"/>
    <cellStyle name="Normal 14 22 7 2 2" xfId="28927"/>
    <cellStyle name="Normal 14 22 8" xfId="28928"/>
    <cellStyle name="Normal 14 22 8 2" xfId="28929"/>
    <cellStyle name="Normal 14 22 8 2 2" xfId="28930"/>
    <cellStyle name="Normal 14 22 9" xfId="28931"/>
    <cellStyle name="Normal 14 22 9 2" xfId="28932"/>
    <cellStyle name="Normal 14 22 9 2 2" xfId="28933"/>
    <cellStyle name="Normal 14 23" xfId="28934"/>
    <cellStyle name="Normal 14 23 10" xfId="28935"/>
    <cellStyle name="Normal 14 23 10 2" xfId="28936"/>
    <cellStyle name="Normal 14 23 10 2 2" xfId="28937"/>
    <cellStyle name="Normal 14 23 11" xfId="28938"/>
    <cellStyle name="Normal 14 23 11 2" xfId="28939"/>
    <cellStyle name="Normal 14 23 11 2 2" xfId="28940"/>
    <cellStyle name="Normal 14 23 12" xfId="28941"/>
    <cellStyle name="Normal 14 23 12 2" xfId="28942"/>
    <cellStyle name="Normal 14 23 12 2 2" xfId="28943"/>
    <cellStyle name="Normal 14 23 13" xfId="28944"/>
    <cellStyle name="Normal 14 23 13 2" xfId="28945"/>
    <cellStyle name="Normal 14 23 13 2 2" xfId="28946"/>
    <cellStyle name="Normal 14 23 14" xfId="28947"/>
    <cellStyle name="Normal 14 23 14 2" xfId="28948"/>
    <cellStyle name="Normal 14 23 14 2 2" xfId="28949"/>
    <cellStyle name="Normal 14 23 15" xfId="28950"/>
    <cellStyle name="Normal 14 23 15 2" xfId="28951"/>
    <cellStyle name="Normal 14 23 2" xfId="28952"/>
    <cellStyle name="Normal 14 23 2 2" xfId="28953"/>
    <cellStyle name="Normal 14 23 2 2 2" xfId="28954"/>
    <cellStyle name="Normal 14 23 3" xfId="28955"/>
    <cellStyle name="Normal 14 23 3 2" xfId="28956"/>
    <cellStyle name="Normal 14 23 3 2 2" xfId="28957"/>
    <cellStyle name="Normal 14 23 4" xfId="28958"/>
    <cellStyle name="Normal 14 23 4 2" xfId="28959"/>
    <cellStyle name="Normal 14 23 4 2 2" xfId="28960"/>
    <cellStyle name="Normal 14 23 5" xfId="28961"/>
    <cellStyle name="Normal 14 23 5 2" xfId="28962"/>
    <cellStyle name="Normal 14 23 5 2 2" xfId="28963"/>
    <cellStyle name="Normal 14 23 6" xfId="28964"/>
    <cellStyle name="Normal 14 23 6 2" xfId="28965"/>
    <cellStyle name="Normal 14 23 6 2 2" xfId="28966"/>
    <cellStyle name="Normal 14 23 7" xfId="28967"/>
    <cellStyle name="Normal 14 23 7 2" xfId="28968"/>
    <cellStyle name="Normal 14 23 7 2 2" xfId="28969"/>
    <cellStyle name="Normal 14 23 8" xfId="28970"/>
    <cellStyle name="Normal 14 23 8 2" xfId="28971"/>
    <cellStyle name="Normal 14 23 8 2 2" xfId="28972"/>
    <cellStyle name="Normal 14 23 9" xfId="28973"/>
    <cellStyle name="Normal 14 23 9 2" xfId="28974"/>
    <cellStyle name="Normal 14 23 9 2 2" xfId="28975"/>
    <cellStyle name="Normal 14 24" xfId="28976"/>
    <cellStyle name="Normal 14 24 2" xfId="28977"/>
    <cellStyle name="Normal 14 24 2 2" xfId="28978"/>
    <cellStyle name="Normal 14 25" xfId="28979"/>
    <cellStyle name="Normal 14 25 2" xfId="28980"/>
    <cellStyle name="Normal 14 25 2 2" xfId="28981"/>
    <cellStyle name="Normal 14 26" xfId="28982"/>
    <cellStyle name="Normal 14 26 2" xfId="28983"/>
    <cellStyle name="Normal 14 26 2 2" xfId="28984"/>
    <cellStyle name="Normal 14 27" xfId="28985"/>
    <cellStyle name="Normal 14 27 2" xfId="28986"/>
    <cellStyle name="Normal 14 27 2 2" xfId="28987"/>
    <cellStyle name="Normal 14 28" xfId="28988"/>
    <cellStyle name="Normal 14 28 2" xfId="28989"/>
    <cellStyle name="Normal 14 28 2 2" xfId="28990"/>
    <cellStyle name="Normal 14 29" xfId="28991"/>
    <cellStyle name="Normal 14 29 2" xfId="28992"/>
    <cellStyle name="Normal 14 29 2 2" xfId="28993"/>
    <cellStyle name="Normal 14 3" xfId="28994"/>
    <cellStyle name="Normal 14 3 10" xfId="28995"/>
    <cellStyle name="Normal 14 3 10 2" xfId="28996"/>
    <cellStyle name="Normal 14 3 10 2 2" xfId="28997"/>
    <cellStyle name="Normal 14 3 11" xfId="28998"/>
    <cellStyle name="Normal 14 3 11 2" xfId="28999"/>
    <cellStyle name="Normal 14 3 11 2 2" xfId="29000"/>
    <cellStyle name="Normal 14 3 12" xfId="29001"/>
    <cellStyle name="Normal 14 3 12 2" xfId="29002"/>
    <cellStyle name="Normal 14 3 12 2 2" xfId="29003"/>
    <cellStyle name="Normal 14 3 13" xfId="29004"/>
    <cellStyle name="Normal 14 3 13 2" xfId="29005"/>
    <cellStyle name="Normal 14 3 13 2 2" xfId="29006"/>
    <cellStyle name="Normal 14 3 14" xfId="29007"/>
    <cellStyle name="Normal 14 3 14 2" xfId="29008"/>
    <cellStyle name="Normal 14 3 14 2 2" xfId="29009"/>
    <cellStyle name="Normal 14 3 15" xfId="29010"/>
    <cellStyle name="Normal 14 3 15 2" xfId="29011"/>
    <cellStyle name="Normal 14 3 2" xfId="29012"/>
    <cellStyle name="Normal 14 3 2 2" xfId="29013"/>
    <cellStyle name="Normal 14 3 2 2 2" xfId="29014"/>
    <cellStyle name="Normal 14 3 3" xfId="29015"/>
    <cellStyle name="Normal 14 3 3 2" xfId="29016"/>
    <cellStyle name="Normal 14 3 3 2 2" xfId="29017"/>
    <cellStyle name="Normal 14 3 4" xfId="29018"/>
    <cellStyle name="Normal 14 3 4 2" xfId="29019"/>
    <cellStyle name="Normal 14 3 4 2 2" xfId="29020"/>
    <cellStyle name="Normal 14 3 5" xfId="29021"/>
    <cellStyle name="Normal 14 3 5 2" xfId="29022"/>
    <cellStyle name="Normal 14 3 5 2 2" xfId="29023"/>
    <cellStyle name="Normal 14 3 6" xfId="29024"/>
    <cellStyle name="Normal 14 3 6 2" xfId="29025"/>
    <cellStyle name="Normal 14 3 6 2 2" xfId="29026"/>
    <cellStyle name="Normal 14 3 7" xfId="29027"/>
    <cellStyle name="Normal 14 3 7 2" xfId="29028"/>
    <cellStyle name="Normal 14 3 7 2 2" xfId="29029"/>
    <cellStyle name="Normal 14 3 8" xfId="29030"/>
    <cellStyle name="Normal 14 3 8 2" xfId="29031"/>
    <cellStyle name="Normal 14 3 8 2 2" xfId="29032"/>
    <cellStyle name="Normal 14 3 9" xfId="29033"/>
    <cellStyle name="Normal 14 3 9 2" xfId="29034"/>
    <cellStyle name="Normal 14 3 9 2 2" xfId="29035"/>
    <cellStyle name="Normal 14 30" xfId="29036"/>
    <cellStyle name="Normal 14 30 2" xfId="29037"/>
    <cellStyle name="Normal 14 30 2 2" xfId="29038"/>
    <cellStyle name="Normal 14 31" xfId="29039"/>
    <cellStyle name="Normal 14 31 2" xfId="29040"/>
    <cellStyle name="Normal 14 31 2 2" xfId="29041"/>
    <cellStyle name="Normal 14 32" xfId="29042"/>
    <cellStyle name="Normal 14 32 2" xfId="29043"/>
    <cellStyle name="Normal 14 32 2 2" xfId="29044"/>
    <cellStyle name="Normal 14 33" xfId="29045"/>
    <cellStyle name="Normal 14 33 2" xfId="29046"/>
    <cellStyle name="Normal 14 33 2 2" xfId="29047"/>
    <cellStyle name="Normal 14 34" xfId="29048"/>
    <cellStyle name="Normal 14 34 2" xfId="29049"/>
    <cellStyle name="Normal 14 34 2 2" xfId="29050"/>
    <cellStyle name="Normal 14 35" xfId="29051"/>
    <cellStyle name="Normal 14 35 2" xfId="29052"/>
    <cellStyle name="Normal 14 35 2 2" xfId="29053"/>
    <cellStyle name="Normal 14 36" xfId="29054"/>
    <cellStyle name="Normal 14 36 2" xfId="29055"/>
    <cellStyle name="Normal 14 36 2 2" xfId="29056"/>
    <cellStyle name="Normal 14 37" xfId="29057"/>
    <cellStyle name="Normal 14 37 2" xfId="29058"/>
    <cellStyle name="Normal 14 4" xfId="29059"/>
    <cellStyle name="Normal 14 4 10" xfId="29060"/>
    <cellStyle name="Normal 14 4 10 2" xfId="29061"/>
    <cellStyle name="Normal 14 4 10 2 2" xfId="29062"/>
    <cellStyle name="Normal 14 4 11" xfId="29063"/>
    <cellStyle name="Normal 14 4 11 2" xfId="29064"/>
    <cellStyle name="Normal 14 4 11 2 2" xfId="29065"/>
    <cellStyle name="Normal 14 4 12" xfId="29066"/>
    <cellStyle name="Normal 14 4 12 2" xfId="29067"/>
    <cellStyle name="Normal 14 4 12 2 2" xfId="29068"/>
    <cellStyle name="Normal 14 4 13" xfId="29069"/>
    <cellStyle name="Normal 14 4 13 2" xfId="29070"/>
    <cellStyle name="Normal 14 4 13 2 2" xfId="29071"/>
    <cellStyle name="Normal 14 4 14" xfId="29072"/>
    <cellStyle name="Normal 14 4 14 2" xfId="29073"/>
    <cellStyle name="Normal 14 4 14 2 2" xfId="29074"/>
    <cellStyle name="Normal 14 4 15" xfId="29075"/>
    <cellStyle name="Normal 14 4 15 2" xfId="29076"/>
    <cellStyle name="Normal 14 4 2" xfId="29077"/>
    <cellStyle name="Normal 14 4 2 2" xfId="29078"/>
    <cellStyle name="Normal 14 4 2 2 2" xfId="29079"/>
    <cellStyle name="Normal 14 4 3" xfId="29080"/>
    <cellStyle name="Normal 14 4 3 2" xfId="29081"/>
    <cellStyle name="Normal 14 4 3 2 2" xfId="29082"/>
    <cellStyle name="Normal 14 4 4" xfId="29083"/>
    <cellStyle name="Normal 14 4 4 2" xfId="29084"/>
    <cellStyle name="Normal 14 4 4 2 2" xfId="29085"/>
    <cellStyle name="Normal 14 4 5" xfId="29086"/>
    <cellStyle name="Normal 14 4 5 2" xfId="29087"/>
    <cellStyle name="Normal 14 4 5 2 2" xfId="29088"/>
    <cellStyle name="Normal 14 4 6" xfId="29089"/>
    <cellStyle name="Normal 14 4 6 2" xfId="29090"/>
    <cellStyle name="Normal 14 4 6 2 2" xfId="29091"/>
    <cellStyle name="Normal 14 4 7" xfId="29092"/>
    <cellStyle name="Normal 14 4 7 2" xfId="29093"/>
    <cellStyle name="Normal 14 4 7 2 2" xfId="29094"/>
    <cellStyle name="Normal 14 4 8" xfId="29095"/>
    <cellStyle name="Normal 14 4 8 2" xfId="29096"/>
    <cellStyle name="Normal 14 4 8 2 2" xfId="29097"/>
    <cellStyle name="Normal 14 4 9" xfId="29098"/>
    <cellStyle name="Normal 14 4 9 2" xfId="29099"/>
    <cellStyle name="Normal 14 4 9 2 2" xfId="29100"/>
    <cellStyle name="Normal 14 5" xfId="29101"/>
    <cellStyle name="Normal 14 5 10" xfId="29102"/>
    <cellStyle name="Normal 14 5 10 2" xfId="29103"/>
    <cellStyle name="Normal 14 5 10 2 2" xfId="29104"/>
    <cellStyle name="Normal 14 5 11" xfId="29105"/>
    <cellStyle name="Normal 14 5 11 2" xfId="29106"/>
    <cellStyle name="Normal 14 5 11 2 2" xfId="29107"/>
    <cellStyle name="Normal 14 5 12" xfId="29108"/>
    <cellStyle name="Normal 14 5 12 2" xfId="29109"/>
    <cellStyle name="Normal 14 5 12 2 2" xfId="29110"/>
    <cellStyle name="Normal 14 5 13" xfId="29111"/>
    <cellStyle name="Normal 14 5 13 2" xfId="29112"/>
    <cellStyle name="Normal 14 5 13 2 2" xfId="29113"/>
    <cellStyle name="Normal 14 5 14" xfId="29114"/>
    <cellStyle name="Normal 14 5 14 2" xfId="29115"/>
    <cellStyle name="Normal 14 5 14 2 2" xfId="29116"/>
    <cellStyle name="Normal 14 5 15" xfId="29117"/>
    <cellStyle name="Normal 14 5 15 2" xfId="29118"/>
    <cellStyle name="Normal 14 5 2" xfId="29119"/>
    <cellStyle name="Normal 14 5 2 2" xfId="29120"/>
    <cellStyle name="Normal 14 5 2 2 2" xfId="29121"/>
    <cellStyle name="Normal 14 5 3" xfId="29122"/>
    <cellStyle name="Normal 14 5 3 2" xfId="29123"/>
    <cellStyle name="Normal 14 5 3 2 2" xfId="29124"/>
    <cellStyle name="Normal 14 5 4" xfId="29125"/>
    <cellStyle name="Normal 14 5 4 2" xfId="29126"/>
    <cellStyle name="Normal 14 5 4 2 2" xfId="29127"/>
    <cellStyle name="Normal 14 5 5" xfId="29128"/>
    <cellStyle name="Normal 14 5 5 2" xfId="29129"/>
    <cellStyle name="Normal 14 5 5 2 2" xfId="29130"/>
    <cellStyle name="Normal 14 5 6" xfId="29131"/>
    <cellStyle name="Normal 14 5 6 2" xfId="29132"/>
    <cellStyle name="Normal 14 5 6 2 2" xfId="29133"/>
    <cellStyle name="Normal 14 5 7" xfId="29134"/>
    <cellStyle name="Normal 14 5 7 2" xfId="29135"/>
    <cellStyle name="Normal 14 5 7 2 2" xfId="29136"/>
    <cellStyle name="Normal 14 5 8" xfId="29137"/>
    <cellStyle name="Normal 14 5 8 2" xfId="29138"/>
    <cellStyle name="Normal 14 5 8 2 2" xfId="29139"/>
    <cellStyle name="Normal 14 5 9" xfId="29140"/>
    <cellStyle name="Normal 14 5 9 2" xfId="29141"/>
    <cellStyle name="Normal 14 5 9 2 2" xfId="29142"/>
    <cellStyle name="Normal 14 6" xfId="29143"/>
    <cellStyle name="Normal 14 6 10" xfId="29144"/>
    <cellStyle name="Normal 14 6 10 2" xfId="29145"/>
    <cellStyle name="Normal 14 6 10 2 2" xfId="29146"/>
    <cellStyle name="Normal 14 6 11" xfId="29147"/>
    <cellStyle name="Normal 14 6 11 2" xfId="29148"/>
    <cellStyle name="Normal 14 6 11 2 2" xfId="29149"/>
    <cellStyle name="Normal 14 6 12" xfId="29150"/>
    <cellStyle name="Normal 14 6 12 2" xfId="29151"/>
    <cellStyle name="Normal 14 6 12 2 2" xfId="29152"/>
    <cellStyle name="Normal 14 6 13" xfId="29153"/>
    <cellStyle name="Normal 14 6 13 2" xfId="29154"/>
    <cellStyle name="Normal 14 6 13 2 2" xfId="29155"/>
    <cellStyle name="Normal 14 6 14" xfId="29156"/>
    <cellStyle name="Normal 14 6 14 2" xfId="29157"/>
    <cellStyle name="Normal 14 6 14 2 2" xfId="29158"/>
    <cellStyle name="Normal 14 6 15" xfId="29159"/>
    <cellStyle name="Normal 14 6 15 2" xfId="29160"/>
    <cellStyle name="Normal 14 6 2" xfId="29161"/>
    <cellStyle name="Normal 14 6 2 2" xfId="29162"/>
    <cellStyle name="Normal 14 6 2 2 2" xfId="29163"/>
    <cellStyle name="Normal 14 6 3" xfId="29164"/>
    <cellStyle name="Normal 14 6 3 2" xfId="29165"/>
    <cellStyle name="Normal 14 6 3 2 2" xfId="29166"/>
    <cellStyle name="Normal 14 6 4" xfId="29167"/>
    <cellStyle name="Normal 14 6 4 2" xfId="29168"/>
    <cellStyle name="Normal 14 6 4 2 2" xfId="29169"/>
    <cellStyle name="Normal 14 6 5" xfId="29170"/>
    <cellStyle name="Normal 14 6 5 2" xfId="29171"/>
    <cellStyle name="Normal 14 6 5 2 2" xfId="29172"/>
    <cellStyle name="Normal 14 6 6" xfId="29173"/>
    <cellStyle name="Normal 14 6 6 2" xfId="29174"/>
    <cellStyle name="Normal 14 6 6 2 2" xfId="29175"/>
    <cellStyle name="Normal 14 6 7" xfId="29176"/>
    <cellStyle name="Normal 14 6 7 2" xfId="29177"/>
    <cellStyle name="Normal 14 6 7 2 2" xfId="29178"/>
    <cellStyle name="Normal 14 6 8" xfId="29179"/>
    <cellStyle name="Normal 14 6 8 2" xfId="29180"/>
    <cellStyle name="Normal 14 6 8 2 2" xfId="29181"/>
    <cellStyle name="Normal 14 6 9" xfId="29182"/>
    <cellStyle name="Normal 14 6 9 2" xfId="29183"/>
    <cellStyle name="Normal 14 6 9 2 2" xfId="29184"/>
    <cellStyle name="Normal 14 7" xfId="29185"/>
    <cellStyle name="Normal 14 7 10" xfId="29186"/>
    <cellStyle name="Normal 14 7 10 2" xfId="29187"/>
    <cellStyle name="Normal 14 7 10 2 2" xfId="29188"/>
    <cellStyle name="Normal 14 7 11" xfId="29189"/>
    <cellStyle name="Normal 14 7 11 2" xfId="29190"/>
    <cellStyle name="Normal 14 7 11 2 2" xfId="29191"/>
    <cellStyle name="Normal 14 7 12" xfId="29192"/>
    <cellStyle name="Normal 14 7 12 2" xfId="29193"/>
    <cellStyle name="Normal 14 7 12 2 2" xfId="29194"/>
    <cellStyle name="Normal 14 7 13" xfId="29195"/>
    <cellStyle name="Normal 14 7 13 2" xfId="29196"/>
    <cellStyle name="Normal 14 7 13 2 2" xfId="29197"/>
    <cellStyle name="Normal 14 7 14" xfId="29198"/>
    <cellStyle name="Normal 14 7 14 2" xfId="29199"/>
    <cellStyle name="Normal 14 7 14 2 2" xfId="29200"/>
    <cellStyle name="Normal 14 7 15" xfId="29201"/>
    <cellStyle name="Normal 14 7 15 2" xfId="29202"/>
    <cellStyle name="Normal 14 7 2" xfId="29203"/>
    <cellStyle name="Normal 14 7 2 2" xfId="29204"/>
    <cellStyle name="Normal 14 7 2 2 2" xfId="29205"/>
    <cellStyle name="Normal 14 7 3" xfId="29206"/>
    <cellStyle name="Normal 14 7 3 2" xfId="29207"/>
    <cellStyle name="Normal 14 7 3 2 2" xfId="29208"/>
    <cellStyle name="Normal 14 7 4" xfId="29209"/>
    <cellStyle name="Normal 14 7 4 2" xfId="29210"/>
    <cellStyle name="Normal 14 7 4 2 2" xfId="29211"/>
    <cellStyle name="Normal 14 7 5" xfId="29212"/>
    <cellStyle name="Normal 14 7 5 2" xfId="29213"/>
    <cellStyle name="Normal 14 7 5 2 2" xfId="29214"/>
    <cellStyle name="Normal 14 7 6" xfId="29215"/>
    <cellStyle name="Normal 14 7 6 2" xfId="29216"/>
    <cellStyle name="Normal 14 7 6 2 2" xfId="29217"/>
    <cellStyle name="Normal 14 7 7" xfId="29218"/>
    <cellStyle name="Normal 14 7 7 2" xfId="29219"/>
    <cellStyle name="Normal 14 7 7 2 2" xfId="29220"/>
    <cellStyle name="Normal 14 7 8" xfId="29221"/>
    <cellStyle name="Normal 14 7 8 2" xfId="29222"/>
    <cellStyle name="Normal 14 7 8 2 2" xfId="29223"/>
    <cellStyle name="Normal 14 7 9" xfId="29224"/>
    <cellStyle name="Normal 14 7 9 2" xfId="29225"/>
    <cellStyle name="Normal 14 7 9 2 2" xfId="29226"/>
    <cellStyle name="Normal 14 8" xfId="29227"/>
    <cellStyle name="Normal 14 8 10" xfId="29228"/>
    <cellStyle name="Normal 14 8 10 2" xfId="29229"/>
    <cellStyle name="Normal 14 8 10 2 2" xfId="29230"/>
    <cellStyle name="Normal 14 8 11" xfId="29231"/>
    <cellStyle name="Normal 14 8 11 2" xfId="29232"/>
    <cellStyle name="Normal 14 8 11 2 2" xfId="29233"/>
    <cellStyle name="Normal 14 8 12" xfId="29234"/>
    <cellStyle name="Normal 14 8 12 2" xfId="29235"/>
    <cellStyle name="Normal 14 8 12 2 2" xfId="29236"/>
    <cellStyle name="Normal 14 8 13" xfId="29237"/>
    <cellStyle name="Normal 14 8 13 2" xfId="29238"/>
    <cellStyle name="Normal 14 8 13 2 2" xfId="29239"/>
    <cellStyle name="Normal 14 8 14" xfId="29240"/>
    <cellStyle name="Normal 14 8 14 2" xfId="29241"/>
    <cellStyle name="Normal 14 8 14 2 2" xfId="29242"/>
    <cellStyle name="Normal 14 8 15" xfId="29243"/>
    <cellStyle name="Normal 14 8 15 2" xfId="29244"/>
    <cellStyle name="Normal 14 8 2" xfId="29245"/>
    <cellStyle name="Normal 14 8 2 2" xfId="29246"/>
    <cellStyle name="Normal 14 8 2 2 2" xfId="29247"/>
    <cellStyle name="Normal 14 8 3" xfId="29248"/>
    <cellStyle name="Normal 14 8 3 2" xfId="29249"/>
    <cellStyle name="Normal 14 8 3 2 2" xfId="29250"/>
    <cellStyle name="Normal 14 8 4" xfId="29251"/>
    <cellStyle name="Normal 14 8 4 2" xfId="29252"/>
    <cellStyle name="Normal 14 8 4 2 2" xfId="29253"/>
    <cellStyle name="Normal 14 8 5" xfId="29254"/>
    <cellStyle name="Normal 14 8 5 2" xfId="29255"/>
    <cellStyle name="Normal 14 8 5 2 2" xfId="29256"/>
    <cellStyle name="Normal 14 8 6" xfId="29257"/>
    <cellStyle name="Normal 14 8 6 2" xfId="29258"/>
    <cellStyle name="Normal 14 8 6 2 2" xfId="29259"/>
    <cellStyle name="Normal 14 8 7" xfId="29260"/>
    <cellStyle name="Normal 14 8 7 2" xfId="29261"/>
    <cellStyle name="Normal 14 8 7 2 2" xfId="29262"/>
    <cellStyle name="Normal 14 8 8" xfId="29263"/>
    <cellStyle name="Normal 14 8 8 2" xfId="29264"/>
    <cellStyle name="Normal 14 8 8 2 2" xfId="29265"/>
    <cellStyle name="Normal 14 8 9" xfId="29266"/>
    <cellStyle name="Normal 14 8 9 2" xfId="29267"/>
    <cellStyle name="Normal 14 8 9 2 2" xfId="29268"/>
    <cellStyle name="Normal 14 9" xfId="29269"/>
    <cellStyle name="Normal 14 9 10" xfId="29270"/>
    <cellStyle name="Normal 14 9 10 2" xfId="29271"/>
    <cellStyle name="Normal 14 9 10 2 2" xfId="29272"/>
    <cellStyle name="Normal 14 9 11" xfId="29273"/>
    <cellStyle name="Normal 14 9 11 2" xfId="29274"/>
    <cellStyle name="Normal 14 9 11 2 2" xfId="29275"/>
    <cellStyle name="Normal 14 9 12" xfId="29276"/>
    <cellStyle name="Normal 14 9 12 2" xfId="29277"/>
    <cellStyle name="Normal 14 9 12 2 2" xfId="29278"/>
    <cellStyle name="Normal 14 9 13" xfId="29279"/>
    <cellStyle name="Normal 14 9 13 2" xfId="29280"/>
    <cellStyle name="Normal 14 9 13 2 2" xfId="29281"/>
    <cellStyle name="Normal 14 9 14" xfId="29282"/>
    <cellStyle name="Normal 14 9 14 2" xfId="29283"/>
    <cellStyle name="Normal 14 9 14 2 2" xfId="29284"/>
    <cellStyle name="Normal 14 9 15" xfId="29285"/>
    <cellStyle name="Normal 14 9 15 2" xfId="29286"/>
    <cellStyle name="Normal 14 9 2" xfId="29287"/>
    <cellStyle name="Normal 14 9 2 2" xfId="29288"/>
    <cellStyle name="Normal 14 9 2 2 2" xfId="29289"/>
    <cellStyle name="Normal 14 9 3" xfId="29290"/>
    <cellStyle name="Normal 14 9 3 2" xfId="29291"/>
    <cellStyle name="Normal 14 9 3 2 2" xfId="29292"/>
    <cellStyle name="Normal 14 9 4" xfId="29293"/>
    <cellStyle name="Normal 14 9 4 2" xfId="29294"/>
    <cellStyle name="Normal 14 9 4 2 2" xfId="29295"/>
    <cellStyle name="Normal 14 9 5" xfId="29296"/>
    <cellStyle name="Normal 14 9 5 2" xfId="29297"/>
    <cellStyle name="Normal 14 9 5 2 2" xfId="29298"/>
    <cellStyle name="Normal 14 9 6" xfId="29299"/>
    <cellStyle name="Normal 14 9 6 2" xfId="29300"/>
    <cellStyle name="Normal 14 9 6 2 2" xfId="29301"/>
    <cellStyle name="Normal 14 9 7" xfId="29302"/>
    <cellStyle name="Normal 14 9 7 2" xfId="29303"/>
    <cellStyle name="Normal 14 9 7 2 2" xfId="29304"/>
    <cellStyle name="Normal 14 9 8" xfId="29305"/>
    <cellStyle name="Normal 14 9 8 2" xfId="29306"/>
    <cellStyle name="Normal 14 9 8 2 2" xfId="29307"/>
    <cellStyle name="Normal 14 9 9" xfId="29308"/>
    <cellStyle name="Normal 14 9 9 2" xfId="29309"/>
    <cellStyle name="Normal 14 9 9 2 2" xfId="29310"/>
    <cellStyle name="Normal 140" xfId="29311"/>
    <cellStyle name="Normal 141" xfId="29312"/>
    <cellStyle name="Normal 142" xfId="29313"/>
    <cellStyle name="Normal 143" xfId="29314"/>
    <cellStyle name="Normal 144" xfId="29315"/>
    <cellStyle name="Normal 145" xfId="29316"/>
    <cellStyle name="Normal 146" xfId="29317"/>
    <cellStyle name="Normal 147" xfId="29318"/>
    <cellStyle name="Normal 148" xfId="29319"/>
    <cellStyle name="Normal 149" xfId="29320"/>
    <cellStyle name="Normal 15" xfId="29321"/>
    <cellStyle name="Normal 15 10" xfId="29322"/>
    <cellStyle name="Normal 15 10 10" xfId="29323"/>
    <cellStyle name="Normal 15 10 10 2" xfId="29324"/>
    <cellStyle name="Normal 15 10 10 2 2" xfId="29325"/>
    <cellStyle name="Normal 15 10 11" xfId="29326"/>
    <cellStyle name="Normal 15 10 11 2" xfId="29327"/>
    <cellStyle name="Normal 15 10 11 2 2" xfId="29328"/>
    <cellStyle name="Normal 15 10 12" xfId="29329"/>
    <cellStyle name="Normal 15 10 12 2" xfId="29330"/>
    <cellStyle name="Normal 15 10 12 2 2" xfId="29331"/>
    <cellStyle name="Normal 15 10 13" xfId="29332"/>
    <cellStyle name="Normal 15 10 13 2" xfId="29333"/>
    <cellStyle name="Normal 15 10 13 2 2" xfId="29334"/>
    <cellStyle name="Normal 15 10 14" xfId="29335"/>
    <cellStyle name="Normal 15 10 14 2" xfId="29336"/>
    <cellStyle name="Normal 15 10 14 2 2" xfId="29337"/>
    <cellStyle name="Normal 15 10 15" xfId="29338"/>
    <cellStyle name="Normal 15 10 15 2" xfId="29339"/>
    <cellStyle name="Normal 15 10 2" xfId="29340"/>
    <cellStyle name="Normal 15 10 2 2" xfId="29341"/>
    <cellStyle name="Normal 15 10 2 2 2" xfId="29342"/>
    <cellStyle name="Normal 15 10 3" xfId="29343"/>
    <cellStyle name="Normal 15 10 3 2" xfId="29344"/>
    <cellStyle name="Normal 15 10 3 2 2" xfId="29345"/>
    <cellStyle name="Normal 15 10 4" xfId="29346"/>
    <cellStyle name="Normal 15 10 4 2" xfId="29347"/>
    <cellStyle name="Normal 15 10 4 2 2" xfId="29348"/>
    <cellStyle name="Normal 15 10 5" xfId="29349"/>
    <cellStyle name="Normal 15 10 5 2" xfId="29350"/>
    <cellStyle name="Normal 15 10 5 2 2" xfId="29351"/>
    <cellStyle name="Normal 15 10 6" xfId="29352"/>
    <cellStyle name="Normal 15 10 6 2" xfId="29353"/>
    <cellStyle name="Normal 15 10 6 2 2" xfId="29354"/>
    <cellStyle name="Normal 15 10 7" xfId="29355"/>
    <cellStyle name="Normal 15 10 7 2" xfId="29356"/>
    <cellStyle name="Normal 15 10 7 2 2" xfId="29357"/>
    <cellStyle name="Normal 15 10 8" xfId="29358"/>
    <cellStyle name="Normal 15 10 8 2" xfId="29359"/>
    <cellStyle name="Normal 15 10 8 2 2" xfId="29360"/>
    <cellStyle name="Normal 15 10 9" xfId="29361"/>
    <cellStyle name="Normal 15 10 9 2" xfId="29362"/>
    <cellStyle name="Normal 15 10 9 2 2" xfId="29363"/>
    <cellStyle name="Normal 15 11" xfId="29364"/>
    <cellStyle name="Normal 15 11 10" xfId="29365"/>
    <cellStyle name="Normal 15 11 10 2" xfId="29366"/>
    <cellStyle name="Normal 15 11 10 2 2" xfId="29367"/>
    <cellStyle name="Normal 15 11 11" xfId="29368"/>
    <cellStyle name="Normal 15 11 11 2" xfId="29369"/>
    <cellStyle name="Normal 15 11 11 2 2" xfId="29370"/>
    <cellStyle name="Normal 15 11 12" xfId="29371"/>
    <cellStyle name="Normal 15 11 12 2" xfId="29372"/>
    <cellStyle name="Normal 15 11 12 2 2" xfId="29373"/>
    <cellStyle name="Normal 15 11 13" xfId="29374"/>
    <cellStyle name="Normal 15 11 13 2" xfId="29375"/>
    <cellStyle name="Normal 15 11 13 2 2" xfId="29376"/>
    <cellStyle name="Normal 15 11 14" xfId="29377"/>
    <cellStyle name="Normal 15 11 14 2" xfId="29378"/>
    <cellStyle name="Normal 15 11 14 2 2" xfId="29379"/>
    <cellStyle name="Normal 15 11 15" xfId="29380"/>
    <cellStyle name="Normal 15 11 15 2" xfId="29381"/>
    <cellStyle name="Normal 15 11 2" xfId="29382"/>
    <cellStyle name="Normal 15 11 2 2" xfId="29383"/>
    <cellStyle name="Normal 15 11 2 2 2" xfId="29384"/>
    <cellStyle name="Normal 15 11 3" xfId="29385"/>
    <cellStyle name="Normal 15 11 3 2" xfId="29386"/>
    <cellStyle name="Normal 15 11 3 2 2" xfId="29387"/>
    <cellStyle name="Normal 15 11 4" xfId="29388"/>
    <cellStyle name="Normal 15 11 4 2" xfId="29389"/>
    <cellStyle name="Normal 15 11 4 2 2" xfId="29390"/>
    <cellStyle name="Normal 15 11 5" xfId="29391"/>
    <cellStyle name="Normal 15 11 5 2" xfId="29392"/>
    <cellStyle name="Normal 15 11 5 2 2" xfId="29393"/>
    <cellStyle name="Normal 15 11 6" xfId="29394"/>
    <cellStyle name="Normal 15 11 6 2" xfId="29395"/>
    <cellStyle name="Normal 15 11 6 2 2" xfId="29396"/>
    <cellStyle name="Normal 15 11 7" xfId="29397"/>
    <cellStyle name="Normal 15 11 7 2" xfId="29398"/>
    <cellStyle name="Normal 15 11 7 2 2" xfId="29399"/>
    <cellStyle name="Normal 15 11 8" xfId="29400"/>
    <cellStyle name="Normal 15 11 8 2" xfId="29401"/>
    <cellStyle name="Normal 15 11 8 2 2" xfId="29402"/>
    <cellStyle name="Normal 15 11 9" xfId="29403"/>
    <cellStyle name="Normal 15 11 9 2" xfId="29404"/>
    <cellStyle name="Normal 15 11 9 2 2" xfId="29405"/>
    <cellStyle name="Normal 15 12" xfId="29406"/>
    <cellStyle name="Normal 15 12 10" xfId="29407"/>
    <cellStyle name="Normal 15 12 10 2" xfId="29408"/>
    <cellStyle name="Normal 15 12 10 2 2" xfId="29409"/>
    <cellStyle name="Normal 15 12 11" xfId="29410"/>
    <cellStyle name="Normal 15 12 11 2" xfId="29411"/>
    <cellStyle name="Normal 15 12 11 2 2" xfId="29412"/>
    <cellStyle name="Normal 15 12 12" xfId="29413"/>
    <cellStyle name="Normal 15 12 12 2" xfId="29414"/>
    <cellStyle name="Normal 15 12 12 2 2" xfId="29415"/>
    <cellStyle name="Normal 15 12 13" xfId="29416"/>
    <cellStyle name="Normal 15 12 13 2" xfId="29417"/>
    <cellStyle name="Normal 15 12 13 2 2" xfId="29418"/>
    <cellStyle name="Normal 15 12 14" xfId="29419"/>
    <cellStyle name="Normal 15 12 14 2" xfId="29420"/>
    <cellStyle name="Normal 15 12 14 2 2" xfId="29421"/>
    <cellStyle name="Normal 15 12 15" xfId="29422"/>
    <cellStyle name="Normal 15 12 15 2" xfId="29423"/>
    <cellStyle name="Normal 15 12 2" xfId="29424"/>
    <cellStyle name="Normal 15 12 2 2" xfId="29425"/>
    <cellStyle name="Normal 15 12 2 2 2" xfId="29426"/>
    <cellStyle name="Normal 15 12 3" xfId="29427"/>
    <cellStyle name="Normal 15 12 3 2" xfId="29428"/>
    <cellStyle name="Normal 15 12 3 2 2" xfId="29429"/>
    <cellStyle name="Normal 15 12 4" xfId="29430"/>
    <cellStyle name="Normal 15 12 4 2" xfId="29431"/>
    <cellStyle name="Normal 15 12 4 2 2" xfId="29432"/>
    <cellStyle name="Normal 15 12 5" xfId="29433"/>
    <cellStyle name="Normal 15 12 5 2" xfId="29434"/>
    <cellStyle name="Normal 15 12 5 2 2" xfId="29435"/>
    <cellStyle name="Normal 15 12 6" xfId="29436"/>
    <cellStyle name="Normal 15 12 6 2" xfId="29437"/>
    <cellStyle name="Normal 15 12 6 2 2" xfId="29438"/>
    <cellStyle name="Normal 15 12 7" xfId="29439"/>
    <cellStyle name="Normal 15 12 7 2" xfId="29440"/>
    <cellStyle name="Normal 15 12 7 2 2" xfId="29441"/>
    <cellStyle name="Normal 15 12 8" xfId="29442"/>
    <cellStyle name="Normal 15 12 8 2" xfId="29443"/>
    <cellStyle name="Normal 15 12 8 2 2" xfId="29444"/>
    <cellStyle name="Normal 15 12 9" xfId="29445"/>
    <cellStyle name="Normal 15 12 9 2" xfId="29446"/>
    <cellStyle name="Normal 15 12 9 2 2" xfId="29447"/>
    <cellStyle name="Normal 15 13" xfId="29448"/>
    <cellStyle name="Normal 15 13 10" xfId="29449"/>
    <cellStyle name="Normal 15 13 10 2" xfId="29450"/>
    <cellStyle name="Normal 15 13 10 2 2" xfId="29451"/>
    <cellStyle name="Normal 15 13 11" xfId="29452"/>
    <cellStyle name="Normal 15 13 11 2" xfId="29453"/>
    <cellStyle name="Normal 15 13 11 2 2" xfId="29454"/>
    <cellStyle name="Normal 15 13 12" xfId="29455"/>
    <cellStyle name="Normal 15 13 12 2" xfId="29456"/>
    <cellStyle name="Normal 15 13 12 2 2" xfId="29457"/>
    <cellStyle name="Normal 15 13 13" xfId="29458"/>
    <cellStyle name="Normal 15 13 13 2" xfId="29459"/>
    <cellStyle name="Normal 15 13 13 2 2" xfId="29460"/>
    <cellStyle name="Normal 15 13 14" xfId="29461"/>
    <cellStyle name="Normal 15 13 14 2" xfId="29462"/>
    <cellStyle name="Normal 15 13 14 2 2" xfId="29463"/>
    <cellStyle name="Normal 15 13 15" xfId="29464"/>
    <cellStyle name="Normal 15 13 15 2" xfId="29465"/>
    <cellStyle name="Normal 15 13 2" xfId="29466"/>
    <cellStyle name="Normal 15 13 2 2" xfId="29467"/>
    <cellStyle name="Normal 15 13 2 2 2" xfId="29468"/>
    <cellStyle name="Normal 15 13 3" xfId="29469"/>
    <cellStyle name="Normal 15 13 3 2" xfId="29470"/>
    <cellStyle name="Normal 15 13 3 2 2" xfId="29471"/>
    <cellStyle name="Normal 15 13 4" xfId="29472"/>
    <cellStyle name="Normal 15 13 4 2" xfId="29473"/>
    <cellStyle name="Normal 15 13 4 2 2" xfId="29474"/>
    <cellStyle name="Normal 15 13 5" xfId="29475"/>
    <cellStyle name="Normal 15 13 5 2" xfId="29476"/>
    <cellStyle name="Normal 15 13 5 2 2" xfId="29477"/>
    <cellStyle name="Normal 15 13 6" xfId="29478"/>
    <cellStyle name="Normal 15 13 6 2" xfId="29479"/>
    <cellStyle name="Normal 15 13 6 2 2" xfId="29480"/>
    <cellStyle name="Normal 15 13 7" xfId="29481"/>
    <cellStyle name="Normal 15 13 7 2" xfId="29482"/>
    <cellStyle name="Normal 15 13 7 2 2" xfId="29483"/>
    <cellStyle name="Normal 15 13 8" xfId="29484"/>
    <cellStyle name="Normal 15 13 8 2" xfId="29485"/>
    <cellStyle name="Normal 15 13 8 2 2" xfId="29486"/>
    <cellStyle name="Normal 15 13 9" xfId="29487"/>
    <cellStyle name="Normal 15 13 9 2" xfId="29488"/>
    <cellStyle name="Normal 15 13 9 2 2" xfId="29489"/>
    <cellStyle name="Normal 15 14" xfId="29490"/>
    <cellStyle name="Normal 15 14 10" xfId="29491"/>
    <cellStyle name="Normal 15 14 10 2" xfId="29492"/>
    <cellStyle name="Normal 15 14 10 2 2" xfId="29493"/>
    <cellStyle name="Normal 15 14 11" xfId="29494"/>
    <cellStyle name="Normal 15 14 11 2" xfId="29495"/>
    <cellStyle name="Normal 15 14 11 2 2" xfId="29496"/>
    <cellStyle name="Normal 15 14 12" xfId="29497"/>
    <cellStyle name="Normal 15 14 12 2" xfId="29498"/>
    <cellStyle name="Normal 15 14 12 2 2" xfId="29499"/>
    <cellStyle name="Normal 15 14 13" xfId="29500"/>
    <cellStyle name="Normal 15 14 13 2" xfId="29501"/>
    <cellStyle name="Normal 15 14 13 2 2" xfId="29502"/>
    <cellStyle name="Normal 15 14 14" xfId="29503"/>
    <cellStyle name="Normal 15 14 14 2" xfId="29504"/>
    <cellStyle name="Normal 15 14 14 2 2" xfId="29505"/>
    <cellStyle name="Normal 15 14 15" xfId="29506"/>
    <cellStyle name="Normal 15 14 15 2" xfId="29507"/>
    <cellStyle name="Normal 15 14 2" xfId="29508"/>
    <cellStyle name="Normal 15 14 2 2" xfId="29509"/>
    <cellStyle name="Normal 15 14 2 2 2" xfId="29510"/>
    <cellStyle name="Normal 15 14 3" xfId="29511"/>
    <cellStyle name="Normal 15 14 3 2" xfId="29512"/>
    <cellStyle name="Normal 15 14 3 2 2" xfId="29513"/>
    <cellStyle name="Normal 15 14 4" xfId="29514"/>
    <cellStyle name="Normal 15 14 4 2" xfId="29515"/>
    <cellStyle name="Normal 15 14 4 2 2" xfId="29516"/>
    <cellStyle name="Normal 15 14 5" xfId="29517"/>
    <cellStyle name="Normal 15 14 5 2" xfId="29518"/>
    <cellStyle name="Normal 15 14 5 2 2" xfId="29519"/>
    <cellStyle name="Normal 15 14 6" xfId="29520"/>
    <cellStyle name="Normal 15 14 6 2" xfId="29521"/>
    <cellStyle name="Normal 15 14 6 2 2" xfId="29522"/>
    <cellStyle name="Normal 15 14 7" xfId="29523"/>
    <cellStyle name="Normal 15 14 7 2" xfId="29524"/>
    <cellStyle name="Normal 15 14 7 2 2" xfId="29525"/>
    <cellStyle name="Normal 15 14 8" xfId="29526"/>
    <cellStyle name="Normal 15 14 8 2" xfId="29527"/>
    <cellStyle name="Normal 15 14 8 2 2" xfId="29528"/>
    <cellStyle name="Normal 15 14 9" xfId="29529"/>
    <cellStyle name="Normal 15 14 9 2" xfId="29530"/>
    <cellStyle name="Normal 15 14 9 2 2" xfId="29531"/>
    <cellStyle name="Normal 15 15" xfId="29532"/>
    <cellStyle name="Normal 15 15 10" xfId="29533"/>
    <cellStyle name="Normal 15 15 10 2" xfId="29534"/>
    <cellStyle name="Normal 15 15 10 2 2" xfId="29535"/>
    <cellStyle name="Normal 15 15 11" xfId="29536"/>
    <cellStyle name="Normal 15 15 11 2" xfId="29537"/>
    <cellStyle name="Normal 15 15 11 2 2" xfId="29538"/>
    <cellStyle name="Normal 15 15 12" xfId="29539"/>
    <cellStyle name="Normal 15 15 12 2" xfId="29540"/>
    <cellStyle name="Normal 15 15 12 2 2" xfId="29541"/>
    <cellStyle name="Normal 15 15 13" xfId="29542"/>
    <cellStyle name="Normal 15 15 13 2" xfId="29543"/>
    <cellStyle name="Normal 15 15 13 2 2" xfId="29544"/>
    <cellStyle name="Normal 15 15 14" xfId="29545"/>
    <cellStyle name="Normal 15 15 14 2" xfId="29546"/>
    <cellStyle name="Normal 15 15 14 2 2" xfId="29547"/>
    <cellStyle name="Normal 15 15 15" xfId="29548"/>
    <cellStyle name="Normal 15 15 15 2" xfId="29549"/>
    <cellStyle name="Normal 15 15 2" xfId="29550"/>
    <cellStyle name="Normal 15 15 2 2" xfId="29551"/>
    <cellStyle name="Normal 15 15 2 2 2" xfId="29552"/>
    <cellStyle name="Normal 15 15 3" xfId="29553"/>
    <cellStyle name="Normal 15 15 3 2" xfId="29554"/>
    <cellStyle name="Normal 15 15 3 2 2" xfId="29555"/>
    <cellStyle name="Normal 15 15 4" xfId="29556"/>
    <cellStyle name="Normal 15 15 4 2" xfId="29557"/>
    <cellStyle name="Normal 15 15 4 2 2" xfId="29558"/>
    <cellStyle name="Normal 15 15 5" xfId="29559"/>
    <cellStyle name="Normal 15 15 5 2" xfId="29560"/>
    <cellStyle name="Normal 15 15 5 2 2" xfId="29561"/>
    <cellStyle name="Normal 15 15 6" xfId="29562"/>
    <cellStyle name="Normal 15 15 6 2" xfId="29563"/>
    <cellStyle name="Normal 15 15 6 2 2" xfId="29564"/>
    <cellStyle name="Normal 15 15 7" xfId="29565"/>
    <cellStyle name="Normal 15 15 7 2" xfId="29566"/>
    <cellStyle name="Normal 15 15 7 2 2" xfId="29567"/>
    <cellStyle name="Normal 15 15 8" xfId="29568"/>
    <cellStyle name="Normal 15 15 8 2" xfId="29569"/>
    <cellStyle name="Normal 15 15 8 2 2" xfId="29570"/>
    <cellStyle name="Normal 15 15 9" xfId="29571"/>
    <cellStyle name="Normal 15 15 9 2" xfId="29572"/>
    <cellStyle name="Normal 15 15 9 2 2" xfId="29573"/>
    <cellStyle name="Normal 15 16" xfId="29574"/>
    <cellStyle name="Normal 15 16 10" xfId="29575"/>
    <cellStyle name="Normal 15 16 10 2" xfId="29576"/>
    <cellStyle name="Normal 15 16 10 2 2" xfId="29577"/>
    <cellStyle name="Normal 15 16 11" xfId="29578"/>
    <cellStyle name="Normal 15 16 11 2" xfId="29579"/>
    <cellStyle name="Normal 15 16 11 2 2" xfId="29580"/>
    <cellStyle name="Normal 15 16 12" xfId="29581"/>
    <cellStyle name="Normal 15 16 12 2" xfId="29582"/>
    <cellStyle name="Normal 15 16 12 2 2" xfId="29583"/>
    <cellStyle name="Normal 15 16 13" xfId="29584"/>
    <cellStyle name="Normal 15 16 13 2" xfId="29585"/>
    <cellStyle name="Normal 15 16 13 2 2" xfId="29586"/>
    <cellStyle name="Normal 15 16 14" xfId="29587"/>
    <cellStyle name="Normal 15 16 14 2" xfId="29588"/>
    <cellStyle name="Normal 15 16 14 2 2" xfId="29589"/>
    <cellStyle name="Normal 15 16 15" xfId="29590"/>
    <cellStyle name="Normal 15 16 15 2" xfId="29591"/>
    <cellStyle name="Normal 15 16 2" xfId="29592"/>
    <cellStyle name="Normal 15 16 2 2" xfId="29593"/>
    <cellStyle name="Normal 15 16 2 2 2" xfId="29594"/>
    <cellStyle name="Normal 15 16 3" xfId="29595"/>
    <cellStyle name="Normal 15 16 3 2" xfId="29596"/>
    <cellStyle name="Normal 15 16 3 2 2" xfId="29597"/>
    <cellStyle name="Normal 15 16 4" xfId="29598"/>
    <cellStyle name="Normal 15 16 4 2" xfId="29599"/>
    <cellStyle name="Normal 15 16 4 2 2" xfId="29600"/>
    <cellStyle name="Normal 15 16 5" xfId="29601"/>
    <cellStyle name="Normal 15 16 5 2" xfId="29602"/>
    <cellStyle name="Normal 15 16 5 2 2" xfId="29603"/>
    <cellStyle name="Normal 15 16 6" xfId="29604"/>
    <cellStyle name="Normal 15 16 6 2" xfId="29605"/>
    <cellStyle name="Normal 15 16 6 2 2" xfId="29606"/>
    <cellStyle name="Normal 15 16 7" xfId="29607"/>
    <cellStyle name="Normal 15 16 7 2" xfId="29608"/>
    <cellStyle name="Normal 15 16 7 2 2" xfId="29609"/>
    <cellStyle name="Normal 15 16 8" xfId="29610"/>
    <cellStyle name="Normal 15 16 8 2" xfId="29611"/>
    <cellStyle name="Normal 15 16 8 2 2" xfId="29612"/>
    <cellStyle name="Normal 15 16 9" xfId="29613"/>
    <cellStyle name="Normal 15 16 9 2" xfId="29614"/>
    <cellStyle name="Normal 15 16 9 2 2" xfId="29615"/>
    <cellStyle name="Normal 15 17" xfId="29616"/>
    <cellStyle name="Normal 15 17 10" xfId="29617"/>
    <cellStyle name="Normal 15 17 10 2" xfId="29618"/>
    <cellStyle name="Normal 15 17 10 2 2" xfId="29619"/>
    <cellStyle name="Normal 15 17 11" xfId="29620"/>
    <cellStyle name="Normal 15 17 11 2" xfId="29621"/>
    <cellStyle name="Normal 15 17 11 2 2" xfId="29622"/>
    <cellStyle name="Normal 15 17 12" xfId="29623"/>
    <cellStyle name="Normal 15 17 12 2" xfId="29624"/>
    <cellStyle name="Normal 15 17 12 2 2" xfId="29625"/>
    <cellStyle name="Normal 15 17 13" xfId="29626"/>
    <cellStyle name="Normal 15 17 13 2" xfId="29627"/>
    <cellStyle name="Normal 15 17 13 2 2" xfId="29628"/>
    <cellStyle name="Normal 15 17 14" xfId="29629"/>
    <cellStyle name="Normal 15 17 14 2" xfId="29630"/>
    <cellStyle name="Normal 15 17 14 2 2" xfId="29631"/>
    <cellStyle name="Normal 15 17 15" xfId="29632"/>
    <cellStyle name="Normal 15 17 15 2" xfId="29633"/>
    <cellStyle name="Normal 15 17 2" xfId="29634"/>
    <cellStyle name="Normal 15 17 2 2" xfId="29635"/>
    <cellStyle name="Normal 15 17 2 2 2" xfId="29636"/>
    <cellStyle name="Normal 15 17 3" xfId="29637"/>
    <cellStyle name="Normal 15 17 3 2" xfId="29638"/>
    <cellStyle name="Normal 15 17 3 2 2" xfId="29639"/>
    <cellStyle name="Normal 15 17 4" xfId="29640"/>
    <cellStyle name="Normal 15 17 4 2" xfId="29641"/>
    <cellStyle name="Normal 15 17 4 2 2" xfId="29642"/>
    <cellStyle name="Normal 15 17 5" xfId="29643"/>
    <cellStyle name="Normal 15 17 5 2" xfId="29644"/>
    <cellStyle name="Normal 15 17 5 2 2" xfId="29645"/>
    <cellStyle name="Normal 15 17 6" xfId="29646"/>
    <cellStyle name="Normal 15 17 6 2" xfId="29647"/>
    <cellStyle name="Normal 15 17 6 2 2" xfId="29648"/>
    <cellStyle name="Normal 15 17 7" xfId="29649"/>
    <cellStyle name="Normal 15 17 7 2" xfId="29650"/>
    <cellStyle name="Normal 15 17 7 2 2" xfId="29651"/>
    <cellStyle name="Normal 15 17 8" xfId="29652"/>
    <cellStyle name="Normal 15 17 8 2" xfId="29653"/>
    <cellStyle name="Normal 15 17 8 2 2" xfId="29654"/>
    <cellStyle name="Normal 15 17 9" xfId="29655"/>
    <cellStyle name="Normal 15 17 9 2" xfId="29656"/>
    <cellStyle name="Normal 15 17 9 2 2" xfId="29657"/>
    <cellStyle name="Normal 15 18" xfId="29658"/>
    <cellStyle name="Normal 15 18 10" xfId="29659"/>
    <cellStyle name="Normal 15 18 10 2" xfId="29660"/>
    <cellStyle name="Normal 15 18 10 2 2" xfId="29661"/>
    <cellStyle name="Normal 15 18 11" xfId="29662"/>
    <cellStyle name="Normal 15 18 11 2" xfId="29663"/>
    <cellStyle name="Normal 15 18 11 2 2" xfId="29664"/>
    <cellStyle name="Normal 15 18 12" xfId="29665"/>
    <cellStyle name="Normal 15 18 12 2" xfId="29666"/>
    <cellStyle name="Normal 15 18 12 2 2" xfId="29667"/>
    <cellStyle name="Normal 15 18 13" xfId="29668"/>
    <cellStyle name="Normal 15 18 13 2" xfId="29669"/>
    <cellStyle name="Normal 15 18 13 2 2" xfId="29670"/>
    <cellStyle name="Normal 15 18 14" xfId="29671"/>
    <cellStyle name="Normal 15 18 14 2" xfId="29672"/>
    <cellStyle name="Normal 15 18 14 2 2" xfId="29673"/>
    <cellStyle name="Normal 15 18 15" xfId="29674"/>
    <cellStyle name="Normal 15 18 15 2" xfId="29675"/>
    <cellStyle name="Normal 15 18 2" xfId="29676"/>
    <cellStyle name="Normal 15 18 2 2" xfId="29677"/>
    <cellStyle name="Normal 15 18 2 2 2" xfId="29678"/>
    <cellStyle name="Normal 15 18 3" xfId="29679"/>
    <cellStyle name="Normal 15 18 3 2" xfId="29680"/>
    <cellStyle name="Normal 15 18 3 2 2" xfId="29681"/>
    <cellStyle name="Normal 15 18 4" xfId="29682"/>
    <cellStyle name="Normal 15 18 4 2" xfId="29683"/>
    <cellStyle name="Normal 15 18 4 2 2" xfId="29684"/>
    <cellStyle name="Normal 15 18 5" xfId="29685"/>
    <cellStyle name="Normal 15 18 5 2" xfId="29686"/>
    <cellStyle name="Normal 15 18 5 2 2" xfId="29687"/>
    <cellStyle name="Normal 15 18 6" xfId="29688"/>
    <cellStyle name="Normal 15 18 6 2" xfId="29689"/>
    <cellStyle name="Normal 15 18 6 2 2" xfId="29690"/>
    <cellStyle name="Normal 15 18 7" xfId="29691"/>
    <cellStyle name="Normal 15 18 7 2" xfId="29692"/>
    <cellStyle name="Normal 15 18 7 2 2" xfId="29693"/>
    <cellStyle name="Normal 15 18 8" xfId="29694"/>
    <cellStyle name="Normal 15 18 8 2" xfId="29695"/>
    <cellStyle name="Normal 15 18 8 2 2" xfId="29696"/>
    <cellStyle name="Normal 15 18 9" xfId="29697"/>
    <cellStyle name="Normal 15 18 9 2" xfId="29698"/>
    <cellStyle name="Normal 15 18 9 2 2" xfId="29699"/>
    <cellStyle name="Normal 15 19" xfId="29700"/>
    <cellStyle name="Normal 15 19 10" xfId="29701"/>
    <cellStyle name="Normal 15 19 10 2" xfId="29702"/>
    <cellStyle name="Normal 15 19 10 2 2" xfId="29703"/>
    <cellStyle name="Normal 15 19 11" xfId="29704"/>
    <cellStyle name="Normal 15 19 11 2" xfId="29705"/>
    <cellStyle name="Normal 15 19 11 2 2" xfId="29706"/>
    <cellStyle name="Normal 15 19 12" xfId="29707"/>
    <cellStyle name="Normal 15 19 12 2" xfId="29708"/>
    <cellStyle name="Normal 15 19 12 2 2" xfId="29709"/>
    <cellStyle name="Normal 15 19 13" xfId="29710"/>
    <cellStyle name="Normal 15 19 13 2" xfId="29711"/>
    <cellStyle name="Normal 15 19 13 2 2" xfId="29712"/>
    <cellStyle name="Normal 15 19 14" xfId="29713"/>
    <cellStyle name="Normal 15 19 14 2" xfId="29714"/>
    <cellStyle name="Normal 15 19 14 2 2" xfId="29715"/>
    <cellStyle name="Normal 15 19 15" xfId="29716"/>
    <cellStyle name="Normal 15 19 15 2" xfId="29717"/>
    <cellStyle name="Normal 15 19 2" xfId="29718"/>
    <cellStyle name="Normal 15 19 2 2" xfId="29719"/>
    <cellStyle name="Normal 15 19 2 2 2" xfId="29720"/>
    <cellStyle name="Normal 15 19 3" xfId="29721"/>
    <cellStyle name="Normal 15 19 3 2" xfId="29722"/>
    <cellStyle name="Normal 15 19 3 2 2" xfId="29723"/>
    <cellStyle name="Normal 15 19 4" xfId="29724"/>
    <cellStyle name="Normal 15 19 4 2" xfId="29725"/>
    <cellStyle name="Normal 15 19 4 2 2" xfId="29726"/>
    <cellStyle name="Normal 15 19 5" xfId="29727"/>
    <cellStyle name="Normal 15 19 5 2" xfId="29728"/>
    <cellStyle name="Normal 15 19 5 2 2" xfId="29729"/>
    <cellStyle name="Normal 15 19 6" xfId="29730"/>
    <cellStyle name="Normal 15 19 6 2" xfId="29731"/>
    <cellStyle name="Normal 15 19 6 2 2" xfId="29732"/>
    <cellStyle name="Normal 15 19 7" xfId="29733"/>
    <cellStyle name="Normal 15 19 7 2" xfId="29734"/>
    <cellStyle name="Normal 15 19 7 2 2" xfId="29735"/>
    <cellStyle name="Normal 15 19 8" xfId="29736"/>
    <cellStyle name="Normal 15 19 8 2" xfId="29737"/>
    <cellStyle name="Normal 15 19 8 2 2" xfId="29738"/>
    <cellStyle name="Normal 15 19 9" xfId="29739"/>
    <cellStyle name="Normal 15 19 9 2" xfId="29740"/>
    <cellStyle name="Normal 15 19 9 2 2" xfId="29741"/>
    <cellStyle name="Normal 15 2" xfId="29742"/>
    <cellStyle name="Normal 15 2 10" xfId="29743"/>
    <cellStyle name="Normal 15 2 10 2" xfId="29744"/>
    <cellStyle name="Normal 15 2 10 2 2" xfId="29745"/>
    <cellStyle name="Normal 15 2 11" xfId="29746"/>
    <cellStyle name="Normal 15 2 11 2" xfId="29747"/>
    <cellStyle name="Normal 15 2 11 2 2" xfId="29748"/>
    <cellStyle name="Normal 15 2 12" xfId="29749"/>
    <cellStyle name="Normal 15 2 12 2" xfId="29750"/>
    <cellStyle name="Normal 15 2 12 2 2" xfId="29751"/>
    <cellStyle name="Normal 15 2 13" xfId="29752"/>
    <cellStyle name="Normal 15 2 13 2" xfId="29753"/>
    <cellStyle name="Normal 15 2 13 2 2" xfId="29754"/>
    <cellStyle name="Normal 15 2 14" xfId="29755"/>
    <cellStyle name="Normal 15 2 14 2" xfId="29756"/>
    <cellStyle name="Normal 15 2 14 2 2" xfId="29757"/>
    <cellStyle name="Normal 15 2 15" xfId="29758"/>
    <cellStyle name="Normal 15 2 15 2" xfId="29759"/>
    <cellStyle name="Normal 15 2 2" xfId="29760"/>
    <cellStyle name="Normal 15 2 2 2" xfId="29761"/>
    <cellStyle name="Normal 15 2 2 2 2" xfId="29762"/>
    <cellStyle name="Normal 15 2 3" xfId="29763"/>
    <cellStyle name="Normal 15 2 3 2" xfId="29764"/>
    <cellStyle name="Normal 15 2 3 2 2" xfId="29765"/>
    <cellStyle name="Normal 15 2 4" xfId="29766"/>
    <cellStyle name="Normal 15 2 4 2" xfId="29767"/>
    <cellStyle name="Normal 15 2 4 2 2" xfId="29768"/>
    <cellStyle name="Normal 15 2 5" xfId="29769"/>
    <cellStyle name="Normal 15 2 5 2" xfId="29770"/>
    <cellStyle name="Normal 15 2 5 2 2" xfId="29771"/>
    <cellStyle name="Normal 15 2 6" xfId="29772"/>
    <cellStyle name="Normal 15 2 6 2" xfId="29773"/>
    <cellStyle name="Normal 15 2 6 2 2" xfId="29774"/>
    <cellStyle name="Normal 15 2 7" xfId="29775"/>
    <cellStyle name="Normal 15 2 7 2" xfId="29776"/>
    <cellStyle name="Normal 15 2 7 2 2" xfId="29777"/>
    <cellStyle name="Normal 15 2 8" xfId="29778"/>
    <cellStyle name="Normal 15 2 8 2" xfId="29779"/>
    <cellStyle name="Normal 15 2 8 2 2" xfId="29780"/>
    <cellStyle name="Normal 15 2 9" xfId="29781"/>
    <cellStyle name="Normal 15 2 9 2" xfId="29782"/>
    <cellStyle name="Normal 15 2 9 2 2" xfId="29783"/>
    <cellStyle name="Normal 15 20" xfId="29784"/>
    <cellStyle name="Normal 15 20 10" xfId="29785"/>
    <cellStyle name="Normal 15 20 10 2" xfId="29786"/>
    <cellStyle name="Normal 15 20 10 2 2" xfId="29787"/>
    <cellStyle name="Normal 15 20 11" xfId="29788"/>
    <cellStyle name="Normal 15 20 11 2" xfId="29789"/>
    <cellStyle name="Normal 15 20 11 2 2" xfId="29790"/>
    <cellStyle name="Normal 15 20 12" xfId="29791"/>
    <cellStyle name="Normal 15 20 12 2" xfId="29792"/>
    <cellStyle name="Normal 15 20 12 2 2" xfId="29793"/>
    <cellStyle name="Normal 15 20 13" xfId="29794"/>
    <cellStyle name="Normal 15 20 13 2" xfId="29795"/>
    <cellStyle name="Normal 15 20 13 2 2" xfId="29796"/>
    <cellStyle name="Normal 15 20 14" xfId="29797"/>
    <cellStyle name="Normal 15 20 14 2" xfId="29798"/>
    <cellStyle name="Normal 15 20 14 2 2" xfId="29799"/>
    <cellStyle name="Normal 15 20 15" xfId="29800"/>
    <cellStyle name="Normal 15 20 15 2" xfId="29801"/>
    <cellStyle name="Normal 15 20 2" xfId="29802"/>
    <cellStyle name="Normal 15 20 2 2" xfId="29803"/>
    <cellStyle name="Normal 15 20 2 2 2" xfId="29804"/>
    <cellStyle name="Normal 15 20 3" xfId="29805"/>
    <cellStyle name="Normal 15 20 3 2" xfId="29806"/>
    <cellStyle name="Normal 15 20 3 2 2" xfId="29807"/>
    <cellStyle name="Normal 15 20 4" xfId="29808"/>
    <cellStyle name="Normal 15 20 4 2" xfId="29809"/>
    <cellStyle name="Normal 15 20 4 2 2" xfId="29810"/>
    <cellStyle name="Normal 15 20 5" xfId="29811"/>
    <cellStyle name="Normal 15 20 5 2" xfId="29812"/>
    <cellStyle name="Normal 15 20 5 2 2" xfId="29813"/>
    <cellStyle name="Normal 15 20 6" xfId="29814"/>
    <cellStyle name="Normal 15 20 6 2" xfId="29815"/>
    <cellStyle name="Normal 15 20 6 2 2" xfId="29816"/>
    <cellStyle name="Normal 15 20 7" xfId="29817"/>
    <cellStyle name="Normal 15 20 7 2" xfId="29818"/>
    <cellStyle name="Normal 15 20 7 2 2" xfId="29819"/>
    <cellStyle name="Normal 15 20 8" xfId="29820"/>
    <cellStyle name="Normal 15 20 8 2" xfId="29821"/>
    <cellStyle name="Normal 15 20 8 2 2" xfId="29822"/>
    <cellStyle name="Normal 15 20 9" xfId="29823"/>
    <cellStyle name="Normal 15 20 9 2" xfId="29824"/>
    <cellStyle name="Normal 15 20 9 2 2" xfId="29825"/>
    <cellStyle name="Normal 15 21" xfId="29826"/>
    <cellStyle name="Normal 15 21 10" xfId="29827"/>
    <cellStyle name="Normal 15 21 10 2" xfId="29828"/>
    <cellStyle name="Normal 15 21 10 2 2" xfId="29829"/>
    <cellStyle name="Normal 15 21 11" xfId="29830"/>
    <cellStyle name="Normal 15 21 11 2" xfId="29831"/>
    <cellStyle name="Normal 15 21 11 2 2" xfId="29832"/>
    <cellStyle name="Normal 15 21 12" xfId="29833"/>
    <cellStyle name="Normal 15 21 12 2" xfId="29834"/>
    <cellStyle name="Normal 15 21 12 2 2" xfId="29835"/>
    <cellStyle name="Normal 15 21 13" xfId="29836"/>
    <cellStyle name="Normal 15 21 13 2" xfId="29837"/>
    <cellStyle name="Normal 15 21 13 2 2" xfId="29838"/>
    <cellStyle name="Normal 15 21 14" xfId="29839"/>
    <cellStyle name="Normal 15 21 14 2" xfId="29840"/>
    <cellStyle name="Normal 15 21 14 2 2" xfId="29841"/>
    <cellStyle name="Normal 15 21 15" xfId="29842"/>
    <cellStyle name="Normal 15 21 15 2" xfId="29843"/>
    <cellStyle name="Normal 15 21 2" xfId="29844"/>
    <cellStyle name="Normal 15 21 2 2" xfId="29845"/>
    <cellStyle name="Normal 15 21 2 2 2" xfId="29846"/>
    <cellStyle name="Normal 15 21 3" xfId="29847"/>
    <cellStyle name="Normal 15 21 3 2" xfId="29848"/>
    <cellStyle name="Normal 15 21 3 2 2" xfId="29849"/>
    <cellStyle name="Normal 15 21 4" xfId="29850"/>
    <cellStyle name="Normal 15 21 4 2" xfId="29851"/>
    <cellStyle name="Normal 15 21 4 2 2" xfId="29852"/>
    <cellStyle name="Normal 15 21 5" xfId="29853"/>
    <cellStyle name="Normal 15 21 5 2" xfId="29854"/>
    <cellStyle name="Normal 15 21 5 2 2" xfId="29855"/>
    <cellStyle name="Normal 15 21 6" xfId="29856"/>
    <cellStyle name="Normal 15 21 6 2" xfId="29857"/>
    <cellStyle name="Normal 15 21 6 2 2" xfId="29858"/>
    <cellStyle name="Normal 15 21 7" xfId="29859"/>
    <cellStyle name="Normal 15 21 7 2" xfId="29860"/>
    <cellStyle name="Normal 15 21 7 2 2" xfId="29861"/>
    <cellStyle name="Normal 15 21 8" xfId="29862"/>
    <cellStyle name="Normal 15 21 8 2" xfId="29863"/>
    <cellStyle name="Normal 15 21 8 2 2" xfId="29864"/>
    <cellStyle name="Normal 15 21 9" xfId="29865"/>
    <cellStyle name="Normal 15 21 9 2" xfId="29866"/>
    <cellStyle name="Normal 15 21 9 2 2" xfId="29867"/>
    <cellStyle name="Normal 15 22" xfId="29868"/>
    <cellStyle name="Normal 15 22 10" xfId="29869"/>
    <cellStyle name="Normal 15 22 10 2" xfId="29870"/>
    <cellStyle name="Normal 15 22 10 2 2" xfId="29871"/>
    <cellStyle name="Normal 15 22 11" xfId="29872"/>
    <cellStyle name="Normal 15 22 11 2" xfId="29873"/>
    <cellStyle name="Normal 15 22 11 2 2" xfId="29874"/>
    <cellStyle name="Normal 15 22 12" xfId="29875"/>
    <cellStyle name="Normal 15 22 12 2" xfId="29876"/>
    <cellStyle name="Normal 15 22 12 2 2" xfId="29877"/>
    <cellStyle name="Normal 15 22 13" xfId="29878"/>
    <cellStyle name="Normal 15 22 13 2" xfId="29879"/>
    <cellStyle name="Normal 15 22 13 2 2" xfId="29880"/>
    <cellStyle name="Normal 15 22 14" xfId="29881"/>
    <cellStyle name="Normal 15 22 14 2" xfId="29882"/>
    <cellStyle name="Normal 15 22 14 2 2" xfId="29883"/>
    <cellStyle name="Normal 15 22 15" xfId="29884"/>
    <cellStyle name="Normal 15 22 15 2" xfId="29885"/>
    <cellStyle name="Normal 15 22 2" xfId="29886"/>
    <cellStyle name="Normal 15 22 2 2" xfId="29887"/>
    <cellStyle name="Normal 15 22 2 2 2" xfId="29888"/>
    <cellStyle name="Normal 15 22 3" xfId="29889"/>
    <cellStyle name="Normal 15 22 3 2" xfId="29890"/>
    <cellStyle name="Normal 15 22 3 2 2" xfId="29891"/>
    <cellStyle name="Normal 15 22 4" xfId="29892"/>
    <cellStyle name="Normal 15 22 4 2" xfId="29893"/>
    <cellStyle name="Normal 15 22 4 2 2" xfId="29894"/>
    <cellStyle name="Normal 15 22 5" xfId="29895"/>
    <cellStyle name="Normal 15 22 5 2" xfId="29896"/>
    <cellStyle name="Normal 15 22 5 2 2" xfId="29897"/>
    <cellStyle name="Normal 15 22 6" xfId="29898"/>
    <cellStyle name="Normal 15 22 6 2" xfId="29899"/>
    <cellStyle name="Normal 15 22 6 2 2" xfId="29900"/>
    <cellStyle name="Normal 15 22 7" xfId="29901"/>
    <cellStyle name="Normal 15 22 7 2" xfId="29902"/>
    <cellStyle name="Normal 15 22 7 2 2" xfId="29903"/>
    <cellStyle name="Normal 15 22 8" xfId="29904"/>
    <cellStyle name="Normal 15 22 8 2" xfId="29905"/>
    <cellStyle name="Normal 15 22 8 2 2" xfId="29906"/>
    <cellStyle name="Normal 15 22 9" xfId="29907"/>
    <cellStyle name="Normal 15 22 9 2" xfId="29908"/>
    <cellStyle name="Normal 15 22 9 2 2" xfId="29909"/>
    <cellStyle name="Normal 15 23" xfId="29910"/>
    <cellStyle name="Normal 15 23 10" xfId="29911"/>
    <cellStyle name="Normal 15 23 10 2" xfId="29912"/>
    <cellStyle name="Normal 15 23 10 2 2" xfId="29913"/>
    <cellStyle name="Normal 15 23 11" xfId="29914"/>
    <cellStyle name="Normal 15 23 11 2" xfId="29915"/>
    <cellStyle name="Normal 15 23 11 2 2" xfId="29916"/>
    <cellStyle name="Normal 15 23 12" xfId="29917"/>
    <cellStyle name="Normal 15 23 12 2" xfId="29918"/>
    <cellStyle name="Normal 15 23 12 2 2" xfId="29919"/>
    <cellStyle name="Normal 15 23 13" xfId="29920"/>
    <cellStyle name="Normal 15 23 13 2" xfId="29921"/>
    <cellStyle name="Normal 15 23 13 2 2" xfId="29922"/>
    <cellStyle name="Normal 15 23 14" xfId="29923"/>
    <cellStyle name="Normal 15 23 14 2" xfId="29924"/>
    <cellStyle name="Normal 15 23 14 2 2" xfId="29925"/>
    <cellStyle name="Normal 15 23 15" xfId="29926"/>
    <cellStyle name="Normal 15 23 15 2" xfId="29927"/>
    <cellStyle name="Normal 15 23 2" xfId="29928"/>
    <cellStyle name="Normal 15 23 2 2" xfId="29929"/>
    <cellStyle name="Normal 15 23 2 2 2" xfId="29930"/>
    <cellStyle name="Normal 15 23 3" xfId="29931"/>
    <cellStyle name="Normal 15 23 3 2" xfId="29932"/>
    <cellStyle name="Normal 15 23 3 2 2" xfId="29933"/>
    <cellStyle name="Normal 15 23 4" xfId="29934"/>
    <cellStyle name="Normal 15 23 4 2" xfId="29935"/>
    <cellStyle name="Normal 15 23 4 2 2" xfId="29936"/>
    <cellStyle name="Normal 15 23 5" xfId="29937"/>
    <cellStyle name="Normal 15 23 5 2" xfId="29938"/>
    <cellStyle name="Normal 15 23 5 2 2" xfId="29939"/>
    <cellStyle name="Normal 15 23 6" xfId="29940"/>
    <cellStyle name="Normal 15 23 6 2" xfId="29941"/>
    <cellStyle name="Normal 15 23 6 2 2" xfId="29942"/>
    <cellStyle name="Normal 15 23 7" xfId="29943"/>
    <cellStyle name="Normal 15 23 7 2" xfId="29944"/>
    <cellStyle name="Normal 15 23 7 2 2" xfId="29945"/>
    <cellStyle name="Normal 15 23 8" xfId="29946"/>
    <cellStyle name="Normal 15 23 8 2" xfId="29947"/>
    <cellStyle name="Normal 15 23 8 2 2" xfId="29948"/>
    <cellStyle name="Normal 15 23 9" xfId="29949"/>
    <cellStyle name="Normal 15 23 9 2" xfId="29950"/>
    <cellStyle name="Normal 15 23 9 2 2" xfId="29951"/>
    <cellStyle name="Normal 15 24" xfId="29952"/>
    <cellStyle name="Normal 15 24 2" xfId="29953"/>
    <cellStyle name="Normal 15 24 2 2" xfId="29954"/>
    <cellStyle name="Normal 15 25" xfId="29955"/>
    <cellStyle name="Normal 15 25 2" xfId="29956"/>
    <cellStyle name="Normal 15 25 2 2" xfId="29957"/>
    <cellStyle name="Normal 15 26" xfId="29958"/>
    <cellStyle name="Normal 15 26 2" xfId="29959"/>
    <cellStyle name="Normal 15 26 2 2" xfId="29960"/>
    <cellStyle name="Normal 15 27" xfId="29961"/>
    <cellStyle name="Normal 15 27 2" xfId="29962"/>
    <cellStyle name="Normal 15 27 2 2" xfId="29963"/>
    <cellStyle name="Normal 15 28" xfId="29964"/>
    <cellStyle name="Normal 15 28 2" xfId="29965"/>
    <cellStyle name="Normal 15 28 2 2" xfId="29966"/>
    <cellStyle name="Normal 15 29" xfId="29967"/>
    <cellStyle name="Normal 15 29 2" xfId="29968"/>
    <cellStyle name="Normal 15 29 2 2" xfId="29969"/>
    <cellStyle name="Normal 15 3" xfId="29970"/>
    <cellStyle name="Normal 15 3 10" xfId="29971"/>
    <cellStyle name="Normal 15 3 10 2" xfId="29972"/>
    <cellStyle name="Normal 15 3 10 2 2" xfId="29973"/>
    <cellStyle name="Normal 15 3 11" xfId="29974"/>
    <cellStyle name="Normal 15 3 11 2" xfId="29975"/>
    <cellStyle name="Normal 15 3 11 2 2" xfId="29976"/>
    <cellStyle name="Normal 15 3 12" xfId="29977"/>
    <cellStyle name="Normal 15 3 12 2" xfId="29978"/>
    <cellStyle name="Normal 15 3 12 2 2" xfId="29979"/>
    <cellStyle name="Normal 15 3 13" xfId="29980"/>
    <cellStyle name="Normal 15 3 13 2" xfId="29981"/>
    <cellStyle name="Normal 15 3 13 2 2" xfId="29982"/>
    <cellStyle name="Normal 15 3 14" xfId="29983"/>
    <cellStyle name="Normal 15 3 14 2" xfId="29984"/>
    <cellStyle name="Normal 15 3 14 2 2" xfId="29985"/>
    <cellStyle name="Normal 15 3 15" xfId="29986"/>
    <cellStyle name="Normal 15 3 15 2" xfId="29987"/>
    <cellStyle name="Normal 15 3 2" xfId="29988"/>
    <cellStyle name="Normal 15 3 2 2" xfId="29989"/>
    <cellStyle name="Normal 15 3 2 2 2" xfId="29990"/>
    <cellStyle name="Normal 15 3 3" xfId="29991"/>
    <cellStyle name="Normal 15 3 3 2" xfId="29992"/>
    <cellStyle name="Normal 15 3 3 2 2" xfId="29993"/>
    <cellStyle name="Normal 15 3 4" xfId="29994"/>
    <cellStyle name="Normal 15 3 4 2" xfId="29995"/>
    <cellStyle name="Normal 15 3 4 2 2" xfId="29996"/>
    <cellStyle name="Normal 15 3 5" xfId="29997"/>
    <cellStyle name="Normal 15 3 5 2" xfId="29998"/>
    <cellStyle name="Normal 15 3 5 2 2" xfId="29999"/>
    <cellStyle name="Normal 15 3 6" xfId="30000"/>
    <cellStyle name="Normal 15 3 6 2" xfId="30001"/>
    <cellStyle name="Normal 15 3 6 2 2" xfId="30002"/>
    <cellStyle name="Normal 15 3 7" xfId="30003"/>
    <cellStyle name="Normal 15 3 7 2" xfId="30004"/>
    <cellStyle name="Normal 15 3 7 2 2" xfId="30005"/>
    <cellStyle name="Normal 15 3 8" xfId="30006"/>
    <cellStyle name="Normal 15 3 8 2" xfId="30007"/>
    <cellStyle name="Normal 15 3 8 2 2" xfId="30008"/>
    <cellStyle name="Normal 15 3 9" xfId="30009"/>
    <cellStyle name="Normal 15 3 9 2" xfId="30010"/>
    <cellStyle name="Normal 15 3 9 2 2" xfId="30011"/>
    <cellStyle name="Normal 15 30" xfId="30012"/>
    <cellStyle name="Normal 15 30 2" xfId="30013"/>
    <cellStyle name="Normal 15 30 2 2" xfId="30014"/>
    <cellStyle name="Normal 15 31" xfId="30015"/>
    <cellStyle name="Normal 15 31 2" xfId="30016"/>
    <cellStyle name="Normal 15 31 2 2" xfId="30017"/>
    <cellStyle name="Normal 15 32" xfId="30018"/>
    <cellStyle name="Normal 15 32 2" xfId="30019"/>
    <cellStyle name="Normal 15 32 2 2" xfId="30020"/>
    <cellStyle name="Normal 15 33" xfId="30021"/>
    <cellStyle name="Normal 15 33 2" xfId="30022"/>
    <cellStyle name="Normal 15 33 2 2" xfId="30023"/>
    <cellStyle name="Normal 15 34" xfId="30024"/>
    <cellStyle name="Normal 15 34 2" xfId="30025"/>
    <cellStyle name="Normal 15 34 2 2" xfId="30026"/>
    <cellStyle name="Normal 15 35" xfId="30027"/>
    <cellStyle name="Normal 15 35 2" xfId="30028"/>
    <cellStyle name="Normal 15 35 2 2" xfId="30029"/>
    <cellStyle name="Normal 15 36" xfId="30030"/>
    <cellStyle name="Normal 15 36 2" xfId="30031"/>
    <cellStyle name="Normal 15 36 2 2" xfId="30032"/>
    <cellStyle name="Normal 15 37" xfId="30033"/>
    <cellStyle name="Normal 15 37 2" xfId="30034"/>
    <cellStyle name="Normal 15 4" xfId="30035"/>
    <cellStyle name="Normal 15 4 10" xfId="30036"/>
    <cellStyle name="Normal 15 4 10 2" xfId="30037"/>
    <cellStyle name="Normal 15 4 10 2 2" xfId="30038"/>
    <cellStyle name="Normal 15 4 11" xfId="30039"/>
    <cellStyle name="Normal 15 4 11 2" xfId="30040"/>
    <cellStyle name="Normal 15 4 11 2 2" xfId="30041"/>
    <cellStyle name="Normal 15 4 12" xfId="30042"/>
    <cellStyle name="Normal 15 4 12 2" xfId="30043"/>
    <cellStyle name="Normal 15 4 12 2 2" xfId="30044"/>
    <cellStyle name="Normal 15 4 13" xfId="30045"/>
    <cellStyle name="Normal 15 4 13 2" xfId="30046"/>
    <cellStyle name="Normal 15 4 13 2 2" xfId="30047"/>
    <cellStyle name="Normal 15 4 14" xfId="30048"/>
    <cellStyle name="Normal 15 4 14 2" xfId="30049"/>
    <cellStyle name="Normal 15 4 14 2 2" xfId="30050"/>
    <cellStyle name="Normal 15 4 15" xfId="30051"/>
    <cellStyle name="Normal 15 4 15 2" xfId="30052"/>
    <cellStyle name="Normal 15 4 2" xfId="30053"/>
    <cellStyle name="Normal 15 4 2 2" xfId="30054"/>
    <cellStyle name="Normal 15 4 2 2 2" xfId="30055"/>
    <cellStyle name="Normal 15 4 3" xfId="30056"/>
    <cellStyle name="Normal 15 4 3 2" xfId="30057"/>
    <cellStyle name="Normal 15 4 3 2 2" xfId="30058"/>
    <cellStyle name="Normal 15 4 4" xfId="30059"/>
    <cellStyle name="Normal 15 4 4 2" xfId="30060"/>
    <cellStyle name="Normal 15 4 4 2 2" xfId="30061"/>
    <cellStyle name="Normal 15 4 5" xfId="30062"/>
    <cellStyle name="Normal 15 4 5 2" xfId="30063"/>
    <cellStyle name="Normal 15 4 5 2 2" xfId="30064"/>
    <cellStyle name="Normal 15 4 6" xfId="30065"/>
    <cellStyle name="Normal 15 4 6 2" xfId="30066"/>
    <cellStyle name="Normal 15 4 6 2 2" xfId="30067"/>
    <cellStyle name="Normal 15 4 7" xfId="30068"/>
    <cellStyle name="Normal 15 4 7 2" xfId="30069"/>
    <cellStyle name="Normal 15 4 7 2 2" xfId="30070"/>
    <cellStyle name="Normal 15 4 8" xfId="30071"/>
    <cellStyle name="Normal 15 4 8 2" xfId="30072"/>
    <cellStyle name="Normal 15 4 8 2 2" xfId="30073"/>
    <cellStyle name="Normal 15 4 9" xfId="30074"/>
    <cellStyle name="Normal 15 4 9 2" xfId="30075"/>
    <cellStyle name="Normal 15 4 9 2 2" xfId="30076"/>
    <cellStyle name="Normal 15 5" xfId="30077"/>
    <cellStyle name="Normal 15 5 10" xfId="30078"/>
    <cellStyle name="Normal 15 5 10 2" xfId="30079"/>
    <cellStyle name="Normal 15 5 10 2 2" xfId="30080"/>
    <cellStyle name="Normal 15 5 11" xfId="30081"/>
    <cellStyle name="Normal 15 5 11 2" xfId="30082"/>
    <cellStyle name="Normal 15 5 11 2 2" xfId="30083"/>
    <cellStyle name="Normal 15 5 12" xfId="30084"/>
    <cellStyle name="Normal 15 5 12 2" xfId="30085"/>
    <cellStyle name="Normal 15 5 12 2 2" xfId="30086"/>
    <cellStyle name="Normal 15 5 13" xfId="30087"/>
    <cellStyle name="Normal 15 5 13 2" xfId="30088"/>
    <cellStyle name="Normal 15 5 13 2 2" xfId="30089"/>
    <cellStyle name="Normal 15 5 14" xfId="30090"/>
    <cellStyle name="Normal 15 5 14 2" xfId="30091"/>
    <cellStyle name="Normal 15 5 14 2 2" xfId="30092"/>
    <cellStyle name="Normal 15 5 15" xfId="30093"/>
    <cellStyle name="Normal 15 5 15 2" xfId="30094"/>
    <cellStyle name="Normal 15 5 2" xfId="30095"/>
    <cellStyle name="Normal 15 5 2 2" xfId="30096"/>
    <cellStyle name="Normal 15 5 2 2 2" xfId="30097"/>
    <cellStyle name="Normal 15 5 3" xfId="30098"/>
    <cellStyle name="Normal 15 5 3 2" xfId="30099"/>
    <cellStyle name="Normal 15 5 3 2 2" xfId="30100"/>
    <cellStyle name="Normal 15 5 4" xfId="30101"/>
    <cellStyle name="Normal 15 5 4 2" xfId="30102"/>
    <cellStyle name="Normal 15 5 4 2 2" xfId="30103"/>
    <cellStyle name="Normal 15 5 5" xfId="30104"/>
    <cellStyle name="Normal 15 5 5 2" xfId="30105"/>
    <cellStyle name="Normal 15 5 5 2 2" xfId="30106"/>
    <cellStyle name="Normal 15 5 6" xfId="30107"/>
    <cellStyle name="Normal 15 5 6 2" xfId="30108"/>
    <cellStyle name="Normal 15 5 6 2 2" xfId="30109"/>
    <cellStyle name="Normal 15 5 7" xfId="30110"/>
    <cellStyle name="Normal 15 5 7 2" xfId="30111"/>
    <cellStyle name="Normal 15 5 7 2 2" xfId="30112"/>
    <cellStyle name="Normal 15 5 8" xfId="30113"/>
    <cellStyle name="Normal 15 5 8 2" xfId="30114"/>
    <cellStyle name="Normal 15 5 8 2 2" xfId="30115"/>
    <cellStyle name="Normal 15 5 9" xfId="30116"/>
    <cellStyle name="Normal 15 5 9 2" xfId="30117"/>
    <cellStyle name="Normal 15 5 9 2 2" xfId="30118"/>
    <cellStyle name="Normal 15 6" xfId="30119"/>
    <cellStyle name="Normal 15 6 10" xfId="30120"/>
    <cellStyle name="Normal 15 6 10 2" xfId="30121"/>
    <cellStyle name="Normal 15 6 10 2 2" xfId="30122"/>
    <cellStyle name="Normal 15 6 11" xfId="30123"/>
    <cellStyle name="Normal 15 6 11 2" xfId="30124"/>
    <cellStyle name="Normal 15 6 11 2 2" xfId="30125"/>
    <cellStyle name="Normal 15 6 12" xfId="30126"/>
    <cellStyle name="Normal 15 6 12 2" xfId="30127"/>
    <cellStyle name="Normal 15 6 12 2 2" xfId="30128"/>
    <cellStyle name="Normal 15 6 13" xfId="30129"/>
    <cellStyle name="Normal 15 6 13 2" xfId="30130"/>
    <cellStyle name="Normal 15 6 13 2 2" xfId="30131"/>
    <cellStyle name="Normal 15 6 14" xfId="30132"/>
    <cellStyle name="Normal 15 6 14 2" xfId="30133"/>
    <cellStyle name="Normal 15 6 14 2 2" xfId="30134"/>
    <cellStyle name="Normal 15 6 15" xfId="30135"/>
    <cellStyle name="Normal 15 6 15 2" xfId="30136"/>
    <cellStyle name="Normal 15 6 2" xfId="30137"/>
    <cellStyle name="Normal 15 6 2 2" xfId="30138"/>
    <cellStyle name="Normal 15 6 2 2 2" xfId="30139"/>
    <cellStyle name="Normal 15 6 3" xfId="30140"/>
    <cellStyle name="Normal 15 6 3 2" xfId="30141"/>
    <cellStyle name="Normal 15 6 3 2 2" xfId="30142"/>
    <cellStyle name="Normal 15 6 4" xfId="30143"/>
    <cellStyle name="Normal 15 6 4 2" xfId="30144"/>
    <cellStyle name="Normal 15 6 4 2 2" xfId="30145"/>
    <cellStyle name="Normal 15 6 5" xfId="30146"/>
    <cellStyle name="Normal 15 6 5 2" xfId="30147"/>
    <cellStyle name="Normal 15 6 5 2 2" xfId="30148"/>
    <cellStyle name="Normal 15 6 6" xfId="30149"/>
    <cellStyle name="Normal 15 6 6 2" xfId="30150"/>
    <cellStyle name="Normal 15 6 6 2 2" xfId="30151"/>
    <cellStyle name="Normal 15 6 7" xfId="30152"/>
    <cellStyle name="Normal 15 6 7 2" xfId="30153"/>
    <cellStyle name="Normal 15 6 7 2 2" xfId="30154"/>
    <cellStyle name="Normal 15 6 8" xfId="30155"/>
    <cellStyle name="Normal 15 6 8 2" xfId="30156"/>
    <cellStyle name="Normal 15 6 8 2 2" xfId="30157"/>
    <cellStyle name="Normal 15 6 9" xfId="30158"/>
    <cellStyle name="Normal 15 6 9 2" xfId="30159"/>
    <cellStyle name="Normal 15 6 9 2 2" xfId="30160"/>
    <cellStyle name="Normal 15 7" xfId="30161"/>
    <cellStyle name="Normal 15 7 10" xfId="30162"/>
    <cellStyle name="Normal 15 7 10 2" xfId="30163"/>
    <cellStyle name="Normal 15 7 10 2 2" xfId="30164"/>
    <cellStyle name="Normal 15 7 11" xfId="30165"/>
    <cellStyle name="Normal 15 7 11 2" xfId="30166"/>
    <cellStyle name="Normal 15 7 11 2 2" xfId="30167"/>
    <cellStyle name="Normal 15 7 12" xfId="30168"/>
    <cellStyle name="Normal 15 7 12 2" xfId="30169"/>
    <cellStyle name="Normal 15 7 12 2 2" xfId="30170"/>
    <cellStyle name="Normal 15 7 13" xfId="30171"/>
    <cellStyle name="Normal 15 7 13 2" xfId="30172"/>
    <cellStyle name="Normal 15 7 13 2 2" xfId="30173"/>
    <cellStyle name="Normal 15 7 14" xfId="30174"/>
    <cellStyle name="Normal 15 7 14 2" xfId="30175"/>
    <cellStyle name="Normal 15 7 14 2 2" xfId="30176"/>
    <cellStyle name="Normal 15 7 15" xfId="30177"/>
    <cellStyle name="Normal 15 7 15 2" xfId="30178"/>
    <cellStyle name="Normal 15 7 2" xfId="30179"/>
    <cellStyle name="Normal 15 7 2 2" xfId="30180"/>
    <cellStyle name="Normal 15 7 2 2 2" xfId="30181"/>
    <cellStyle name="Normal 15 7 3" xfId="30182"/>
    <cellStyle name="Normal 15 7 3 2" xfId="30183"/>
    <cellStyle name="Normal 15 7 3 2 2" xfId="30184"/>
    <cellStyle name="Normal 15 7 4" xfId="30185"/>
    <cellStyle name="Normal 15 7 4 2" xfId="30186"/>
    <cellStyle name="Normal 15 7 4 2 2" xfId="30187"/>
    <cellStyle name="Normal 15 7 5" xfId="30188"/>
    <cellStyle name="Normal 15 7 5 2" xfId="30189"/>
    <cellStyle name="Normal 15 7 5 2 2" xfId="30190"/>
    <cellStyle name="Normal 15 7 6" xfId="30191"/>
    <cellStyle name="Normal 15 7 6 2" xfId="30192"/>
    <cellStyle name="Normal 15 7 6 2 2" xfId="30193"/>
    <cellStyle name="Normal 15 7 7" xfId="30194"/>
    <cellStyle name="Normal 15 7 7 2" xfId="30195"/>
    <cellStyle name="Normal 15 7 7 2 2" xfId="30196"/>
    <cellStyle name="Normal 15 7 8" xfId="30197"/>
    <cellStyle name="Normal 15 7 8 2" xfId="30198"/>
    <cellStyle name="Normal 15 7 8 2 2" xfId="30199"/>
    <cellStyle name="Normal 15 7 9" xfId="30200"/>
    <cellStyle name="Normal 15 7 9 2" xfId="30201"/>
    <cellStyle name="Normal 15 7 9 2 2" xfId="30202"/>
    <cellStyle name="Normal 15 8" xfId="30203"/>
    <cellStyle name="Normal 15 8 10" xfId="30204"/>
    <cellStyle name="Normal 15 8 10 2" xfId="30205"/>
    <cellStyle name="Normal 15 8 10 2 2" xfId="30206"/>
    <cellStyle name="Normal 15 8 11" xfId="30207"/>
    <cellStyle name="Normal 15 8 11 2" xfId="30208"/>
    <cellStyle name="Normal 15 8 11 2 2" xfId="30209"/>
    <cellStyle name="Normal 15 8 12" xfId="30210"/>
    <cellStyle name="Normal 15 8 12 2" xfId="30211"/>
    <cellStyle name="Normal 15 8 12 2 2" xfId="30212"/>
    <cellStyle name="Normal 15 8 13" xfId="30213"/>
    <cellStyle name="Normal 15 8 13 2" xfId="30214"/>
    <cellStyle name="Normal 15 8 13 2 2" xfId="30215"/>
    <cellStyle name="Normal 15 8 14" xfId="30216"/>
    <cellStyle name="Normal 15 8 14 2" xfId="30217"/>
    <cellStyle name="Normal 15 8 14 2 2" xfId="30218"/>
    <cellStyle name="Normal 15 8 15" xfId="30219"/>
    <cellStyle name="Normal 15 8 15 2" xfId="30220"/>
    <cellStyle name="Normal 15 8 2" xfId="30221"/>
    <cellStyle name="Normal 15 8 2 2" xfId="30222"/>
    <cellStyle name="Normal 15 8 2 2 2" xfId="30223"/>
    <cellStyle name="Normal 15 8 3" xfId="30224"/>
    <cellStyle name="Normal 15 8 3 2" xfId="30225"/>
    <cellStyle name="Normal 15 8 3 2 2" xfId="30226"/>
    <cellStyle name="Normal 15 8 4" xfId="30227"/>
    <cellStyle name="Normal 15 8 4 2" xfId="30228"/>
    <cellStyle name="Normal 15 8 4 2 2" xfId="30229"/>
    <cellStyle name="Normal 15 8 5" xfId="30230"/>
    <cellStyle name="Normal 15 8 5 2" xfId="30231"/>
    <cellStyle name="Normal 15 8 5 2 2" xfId="30232"/>
    <cellStyle name="Normal 15 8 6" xfId="30233"/>
    <cellStyle name="Normal 15 8 6 2" xfId="30234"/>
    <cellStyle name="Normal 15 8 6 2 2" xfId="30235"/>
    <cellStyle name="Normal 15 8 7" xfId="30236"/>
    <cellStyle name="Normal 15 8 7 2" xfId="30237"/>
    <cellStyle name="Normal 15 8 7 2 2" xfId="30238"/>
    <cellStyle name="Normal 15 8 8" xfId="30239"/>
    <cellStyle name="Normal 15 8 8 2" xfId="30240"/>
    <cellStyle name="Normal 15 8 8 2 2" xfId="30241"/>
    <cellStyle name="Normal 15 8 9" xfId="30242"/>
    <cellStyle name="Normal 15 8 9 2" xfId="30243"/>
    <cellStyle name="Normal 15 8 9 2 2" xfId="30244"/>
    <cellStyle name="Normal 15 9" xfId="30245"/>
    <cellStyle name="Normal 15 9 10" xfId="30246"/>
    <cellStyle name="Normal 15 9 10 2" xfId="30247"/>
    <cellStyle name="Normal 15 9 10 2 2" xfId="30248"/>
    <cellStyle name="Normal 15 9 11" xfId="30249"/>
    <cellStyle name="Normal 15 9 11 2" xfId="30250"/>
    <cellStyle name="Normal 15 9 11 2 2" xfId="30251"/>
    <cellStyle name="Normal 15 9 12" xfId="30252"/>
    <cellStyle name="Normal 15 9 12 2" xfId="30253"/>
    <cellStyle name="Normal 15 9 12 2 2" xfId="30254"/>
    <cellStyle name="Normal 15 9 13" xfId="30255"/>
    <cellStyle name="Normal 15 9 13 2" xfId="30256"/>
    <cellStyle name="Normal 15 9 13 2 2" xfId="30257"/>
    <cellStyle name="Normal 15 9 14" xfId="30258"/>
    <cellStyle name="Normal 15 9 14 2" xfId="30259"/>
    <cellStyle name="Normal 15 9 14 2 2" xfId="30260"/>
    <cellStyle name="Normal 15 9 15" xfId="30261"/>
    <cellStyle name="Normal 15 9 15 2" xfId="30262"/>
    <cellStyle name="Normal 15 9 2" xfId="30263"/>
    <cellStyle name="Normal 15 9 2 2" xfId="30264"/>
    <cellStyle name="Normal 15 9 2 2 2" xfId="30265"/>
    <cellStyle name="Normal 15 9 3" xfId="30266"/>
    <cellStyle name="Normal 15 9 3 2" xfId="30267"/>
    <cellStyle name="Normal 15 9 3 2 2" xfId="30268"/>
    <cellStyle name="Normal 15 9 4" xfId="30269"/>
    <cellStyle name="Normal 15 9 4 2" xfId="30270"/>
    <cellStyle name="Normal 15 9 4 2 2" xfId="30271"/>
    <cellStyle name="Normal 15 9 5" xfId="30272"/>
    <cellStyle name="Normal 15 9 5 2" xfId="30273"/>
    <cellStyle name="Normal 15 9 5 2 2" xfId="30274"/>
    <cellStyle name="Normal 15 9 6" xfId="30275"/>
    <cellStyle name="Normal 15 9 6 2" xfId="30276"/>
    <cellStyle name="Normal 15 9 6 2 2" xfId="30277"/>
    <cellStyle name="Normal 15 9 7" xfId="30278"/>
    <cellStyle name="Normal 15 9 7 2" xfId="30279"/>
    <cellStyle name="Normal 15 9 7 2 2" xfId="30280"/>
    <cellStyle name="Normal 15 9 8" xfId="30281"/>
    <cellStyle name="Normal 15 9 8 2" xfId="30282"/>
    <cellStyle name="Normal 15 9 8 2 2" xfId="30283"/>
    <cellStyle name="Normal 15 9 9" xfId="30284"/>
    <cellStyle name="Normal 15 9 9 2" xfId="30285"/>
    <cellStyle name="Normal 15 9 9 2 2" xfId="30286"/>
    <cellStyle name="Normal 150" xfId="30287"/>
    <cellStyle name="Normal 151" xfId="30288"/>
    <cellStyle name="Normal 152" xfId="30289"/>
    <cellStyle name="Normal 153" xfId="30290"/>
    <cellStyle name="Normal 154" xfId="30291"/>
    <cellStyle name="Normal 155" xfId="30292"/>
    <cellStyle name="Normal 156" xfId="30293"/>
    <cellStyle name="Normal 157" xfId="30294"/>
    <cellStyle name="Normal 158" xfId="30295"/>
    <cellStyle name="Normal 159" xfId="30296"/>
    <cellStyle name="Normal 16" xfId="30297"/>
    <cellStyle name="Normal 16 10" xfId="30298"/>
    <cellStyle name="Normal 16 10 2" xfId="30299"/>
    <cellStyle name="Normal 16 10 2 2" xfId="30300"/>
    <cellStyle name="Normal 16 10 2 2 2" xfId="30301"/>
    <cellStyle name="Normal 16 10 3" xfId="30302"/>
    <cellStyle name="Normal 16 10 3 2" xfId="30303"/>
    <cellStyle name="Normal 16 10 3 2 2" xfId="30304"/>
    <cellStyle name="Normal 16 10 4" xfId="30305"/>
    <cellStyle name="Normal 16 10 4 2" xfId="30306"/>
    <cellStyle name="Normal 16 11" xfId="30307"/>
    <cellStyle name="Normal 16 11 2" xfId="30308"/>
    <cellStyle name="Normal 16 11 2 2" xfId="30309"/>
    <cellStyle name="Normal 16 11 2 2 2" xfId="30310"/>
    <cellStyle name="Normal 16 11 3" xfId="30311"/>
    <cellStyle name="Normal 16 11 3 2" xfId="30312"/>
    <cellStyle name="Normal 16 11 3 2 2" xfId="30313"/>
    <cellStyle name="Normal 16 11 4" xfId="30314"/>
    <cellStyle name="Normal 16 11 4 2" xfId="30315"/>
    <cellStyle name="Normal 16 12" xfId="30316"/>
    <cellStyle name="Normal 16 12 2" xfId="30317"/>
    <cellStyle name="Normal 16 12 2 2" xfId="30318"/>
    <cellStyle name="Normal 16 12 2 2 2" xfId="30319"/>
    <cellStyle name="Normal 16 12 3" xfId="30320"/>
    <cellStyle name="Normal 16 12 3 2" xfId="30321"/>
    <cellStyle name="Normal 16 12 3 2 2" xfId="30322"/>
    <cellStyle name="Normal 16 12 4" xfId="30323"/>
    <cellStyle name="Normal 16 12 4 2" xfId="30324"/>
    <cellStyle name="Normal 16 13" xfId="30325"/>
    <cellStyle name="Normal 16 13 2" xfId="30326"/>
    <cellStyle name="Normal 16 13 2 2" xfId="30327"/>
    <cellStyle name="Normal 16 14" xfId="30328"/>
    <cellStyle name="Normal 16 14 2" xfId="30329"/>
    <cellStyle name="Normal 16 14 2 2" xfId="30330"/>
    <cellStyle name="Normal 16 15" xfId="30331"/>
    <cellStyle name="Normal 16 15 2" xfId="30332"/>
    <cellStyle name="Normal 16 2" xfId="30333"/>
    <cellStyle name="Normal 16 2 2" xfId="30334"/>
    <cellStyle name="Normal 16 2 2 2" xfId="30335"/>
    <cellStyle name="Normal 16 2 2 2 2" xfId="30336"/>
    <cellStyle name="Normal 16 2 3" xfId="30337"/>
    <cellStyle name="Normal 16 2 3 2" xfId="30338"/>
    <cellStyle name="Normal 16 2 3 2 2" xfId="30339"/>
    <cellStyle name="Normal 16 2 4" xfId="30340"/>
    <cellStyle name="Normal 16 2 4 2" xfId="30341"/>
    <cellStyle name="Normal 16 3" xfId="30342"/>
    <cellStyle name="Normal 16 3 2" xfId="30343"/>
    <cellStyle name="Normal 16 3 2 2" xfId="30344"/>
    <cellStyle name="Normal 16 3 2 2 2" xfId="30345"/>
    <cellStyle name="Normal 16 3 3" xfId="30346"/>
    <cellStyle name="Normal 16 3 3 2" xfId="30347"/>
    <cellStyle name="Normal 16 3 3 2 2" xfId="30348"/>
    <cellStyle name="Normal 16 3 4" xfId="30349"/>
    <cellStyle name="Normal 16 3 4 2" xfId="30350"/>
    <cellStyle name="Normal 16 4" xfId="30351"/>
    <cellStyle name="Normal 16 4 2" xfId="30352"/>
    <cellStyle name="Normal 16 4 2 2" xfId="30353"/>
    <cellStyle name="Normal 16 4 2 2 2" xfId="30354"/>
    <cellStyle name="Normal 16 4 3" xfId="30355"/>
    <cellStyle name="Normal 16 4 3 2" xfId="30356"/>
    <cellStyle name="Normal 16 4 3 2 2" xfId="30357"/>
    <cellStyle name="Normal 16 4 4" xfId="30358"/>
    <cellStyle name="Normal 16 4 4 2" xfId="30359"/>
    <cellStyle name="Normal 16 5" xfId="30360"/>
    <cellStyle name="Normal 16 5 2" xfId="30361"/>
    <cellStyle name="Normal 16 5 2 2" xfId="30362"/>
    <cellStyle name="Normal 16 5 2 2 2" xfId="30363"/>
    <cellStyle name="Normal 16 5 3" xfId="30364"/>
    <cellStyle name="Normal 16 5 3 2" xfId="30365"/>
    <cellStyle name="Normal 16 5 3 2 2" xfId="30366"/>
    <cellStyle name="Normal 16 5 4" xfId="30367"/>
    <cellStyle name="Normal 16 5 4 2" xfId="30368"/>
    <cellStyle name="Normal 16 6" xfId="30369"/>
    <cellStyle name="Normal 16 6 2" xfId="30370"/>
    <cellStyle name="Normal 16 6 2 2" xfId="30371"/>
    <cellStyle name="Normal 16 6 2 2 2" xfId="30372"/>
    <cellStyle name="Normal 16 6 3" xfId="30373"/>
    <cellStyle name="Normal 16 6 3 2" xfId="30374"/>
    <cellStyle name="Normal 16 6 3 2 2" xfId="30375"/>
    <cellStyle name="Normal 16 6 4" xfId="30376"/>
    <cellStyle name="Normal 16 6 4 2" xfId="30377"/>
    <cellStyle name="Normal 16 7" xfId="30378"/>
    <cellStyle name="Normal 16 7 2" xfId="30379"/>
    <cellStyle name="Normal 16 7 2 2" xfId="30380"/>
    <cellStyle name="Normal 16 7 2 2 2" xfId="30381"/>
    <cellStyle name="Normal 16 7 3" xfId="30382"/>
    <cellStyle name="Normal 16 7 3 2" xfId="30383"/>
    <cellStyle name="Normal 16 7 3 2 2" xfId="30384"/>
    <cellStyle name="Normal 16 7 4" xfId="30385"/>
    <cellStyle name="Normal 16 7 4 2" xfId="30386"/>
    <cellStyle name="Normal 16 8" xfId="30387"/>
    <cellStyle name="Normal 16 8 2" xfId="30388"/>
    <cellStyle name="Normal 16 8 2 2" xfId="30389"/>
    <cellStyle name="Normal 16 8 2 2 2" xfId="30390"/>
    <cellStyle name="Normal 16 8 3" xfId="30391"/>
    <cellStyle name="Normal 16 8 3 2" xfId="30392"/>
    <cellStyle name="Normal 16 8 3 2 2" xfId="30393"/>
    <cellStyle name="Normal 16 8 4" xfId="30394"/>
    <cellStyle name="Normal 16 8 4 2" xfId="30395"/>
    <cellStyle name="Normal 16 9" xfId="30396"/>
    <cellStyle name="Normal 16 9 2" xfId="30397"/>
    <cellStyle name="Normal 16 9 2 2" xfId="30398"/>
    <cellStyle name="Normal 16 9 2 2 2" xfId="30399"/>
    <cellStyle name="Normal 16 9 3" xfId="30400"/>
    <cellStyle name="Normal 16 9 3 2" xfId="30401"/>
    <cellStyle name="Normal 16 9 3 2 2" xfId="30402"/>
    <cellStyle name="Normal 16 9 4" xfId="30403"/>
    <cellStyle name="Normal 16 9 4 2" xfId="30404"/>
    <cellStyle name="Normal 160" xfId="30405"/>
    <cellStyle name="Normal 161" xfId="30406"/>
    <cellStyle name="Normal 162" xfId="30407"/>
    <cellStyle name="Normal 163" xfId="30408"/>
    <cellStyle name="Normal 164" xfId="30409"/>
    <cellStyle name="Normal 165" xfId="30410"/>
    <cellStyle name="Normal 166" xfId="30411"/>
    <cellStyle name="Normal 167" xfId="30412"/>
    <cellStyle name="Normal 168" xfId="30413"/>
    <cellStyle name="Normal 169" xfId="30414"/>
    <cellStyle name="Normal 17" xfId="30415"/>
    <cellStyle name="Normal 17 2" xfId="30416"/>
    <cellStyle name="Normal 170" xfId="30417"/>
    <cellStyle name="Normal 171" xfId="30418"/>
    <cellStyle name="Normal 172" xfId="30419"/>
    <cellStyle name="Normal 173" xfId="30420"/>
    <cellStyle name="Normal 174" xfId="30421"/>
    <cellStyle name="Normal 175" xfId="30422"/>
    <cellStyle name="Normal 176" xfId="30423"/>
    <cellStyle name="Normal 177" xfId="30424"/>
    <cellStyle name="Normal 178" xfId="30425"/>
    <cellStyle name="Normal 179" xfId="30426"/>
    <cellStyle name="Normal 18" xfId="30427"/>
    <cellStyle name="Normal 180" xfId="30428"/>
    <cellStyle name="Normal 181" xfId="30429"/>
    <cellStyle name="Normal 182" xfId="30430"/>
    <cellStyle name="Normal 183" xfId="30431"/>
    <cellStyle name="Normal 184" xfId="30432"/>
    <cellStyle name="Normal 185" xfId="30433"/>
    <cellStyle name="Normal 186" xfId="30434"/>
    <cellStyle name="Normal 187" xfId="30435"/>
    <cellStyle name="Normal 188" xfId="30436"/>
    <cellStyle name="Normal 189" xfId="30437"/>
    <cellStyle name="Normal 19" xfId="30438"/>
    <cellStyle name="Normal 19 2" xfId="30439"/>
    <cellStyle name="Normal 19 3" xfId="30440"/>
    <cellStyle name="Normal 19 4" xfId="30441"/>
    <cellStyle name="Normal 19 5" xfId="30442"/>
    <cellStyle name="Normal 19 6" xfId="30443"/>
    <cellStyle name="Normal 190" xfId="30444"/>
    <cellStyle name="Normal 191" xfId="30445"/>
    <cellStyle name="Normal 192" xfId="30446"/>
    <cellStyle name="Normal 193" xfId="30447"/>
    <cellStyle name="Normal 194" xfId="30448"/>
    <cellStyle name="Normal 195" xfId="30449"/>
    <cellStyle name="Normal 196" xfId="30450"/>
    <cellStyle name="Normal 197" xfId="30451"/>
    <cellStyle name="Normal 198" xfId="30452"/>
    <cellStyle name="Normal 199" xfId="30453"/>
    <cellStyle name="Normal 2" xfId="30454"/>
    <cellStyle name="Normal 2 10" xfId="30455"/>
    <cellStyle name="Normal 2 10 2" xfId="30456"/>
    <cellStyle name="Normal 2 10 2 2" xfId="30457"/>
    <cellStyle name="Normal 2 10 2 2 2" xfId="30458"/>
    <cellStyle name="Normal 2 100" xfId="30459"/>
    <cellStyle name="Normal 2 101" xfId="30460"/>
    <cellStyle name="Normal 2 102" xfId="30461"/>
    <cellStyle name="Normal 2 103" xfId="30462"/>
    <cellStyle name="Normal 2 104" xfId="30463"/>
    <cellStyle name="Normal 2 105" xfId="30464"/>
    <cellStyle name="Normal 2 106" xfId="30465"/>
    <cellStyle name="Normal 2 107" xfId="30466"/>
    <cellStyle name="Normal 2 108" xfId="30467"/>
    <cellStyle name="Normal 2 109" xfId="30468"/>
    <cellStyle name="Normal 2 11" xfId="30469"/>
    <cellStyle name="Normal 2 11 2" xfId="30470"/>
    <cellStyle name="Normal 2 11 2 2" xfId="30471"/>
    <cellStyle name="Normal 2 11 2 2 2" xfId="30472"/>
    <cellStyle name="Normal 2 110" xfId="30473"/>
    <cellStyle name="Normal 2 111" xfId="30474"/>
    <cellStyle name="Normal 2 112" xfId="30475"/>
    <cellStyle name="Normal 2 113" xfId="30476"/>
    <cellStyle name="Normal 2 114" xfId="30477"/>
    <cellStyle name="Normal 2 115" xfId="30478"/>
    <cellStyle name="Normal 2 116" xfId="30479"/>
    <cellStyle name="Normal 2 117" xfId="30480"/>
    <cellStyle name="Normal 2 118" xfId="30481"/>
    <cellStyle name="Normal 2 119" xfId="30482"/>
    <cellStyle name="Normal 2 12" xfId="30483"/>
    <cellStyle name="Normal 2 12 2" xfId="30484"/>
    <cellStyle name="Normal 2 12 2 2" xfId="30485"/>
    <cellStyle name="Normal 2 12 2 2 2" xfId="30486"/>
    <cellStyle name="Normal 2 120" xfId="30487"/>
    <cellStyle name="Normal 2 121" xfId="30488"/>
    <cellStyle name="Normal 2 122" xfId="30489"/>
    <cellStyle name="Normal 2 123" xfId="30490"/>
    <cellStyle name="Normal 2 124" xfId="30491"/>
    <cellStyle name="Normal 2 125" xfId="30492"/>
    <cellStyle name="Normal 2 126" xfId="30493"/>
    <cellStyle name="Normal 2 127" xfId="30494"/>
    <cellStyle name="Normal 2 128" xfId="30495"/>
    <cellStyle name="Normal 2 129" xfId="30496"/>
    <cellStyle name="Normal 2 13" xfId="30497"/>
    <cellStyle name="Normal 2 13 2" xfId="30498"/>
    <cellStyle name="Normal 2 13 2 2" xfId="30499"/>
    <cellStyle name="Normal 2 13 2 2 2" xfId="30500"/>
    <cellStyle name="Normal 2 130" xfId="30501"/>
    <cellStyle name="Normal 2 131" xfId="30502"/>
    <cellStyle name="Normal 2 132" xfId="30503"/>
    <cellStyle name="Normal 2 133" xfId="30504"/>
    <cellStyle name="Normal 2 134" xfId="30505"/>
    <cellStyle name="Normal 2 135" xfId="30506"/>
    <cellStyle name="Normal 2 136" xfId="30507"/>
    <cellStyle name="Normal 2 137" xfId="30508"/>
    <cellStyle name="Normal 2 138" xfId="30509"/>
    <cellStyle name="Normal 2 139" xfId="30510"/>
    <cellStyle name="Normal 2 14" xfId="30511"/>
    <cellStyle name="Normal 2 14 2" xfId="30512"/>
    <cellStyle name="Normal 2 14 2 2" xfId="30513"/>
    <cellStyle name="Normal 2 14 2 2 2" xfId="30514"/>
    <cellStyle name="Normal 2 140" xfId="30515"/>
    <cellStyle name="Normal 2 141" xfId="30516"/>
    <cellStyle name="Normal 2 142" xfId="30517"/>
    <cellStyle name="Normal 2 143" xfId="30518"/>
    <cellStyle name="Normal 2 144" xfId="30519"/>
    <cellStyle name="Normal 2 145" xfId="30520"/>
    <cellStyle name="Normal 2 146" xfId="30521"/>
    <cellStyle name="Normal 2 147" xfId="30522"/>
    <cellStyle name="Normal 2 148" xfId="30523"/>
    <cellStyle name="Normal 2 149" xfId="30524"/>
    <cellStyle name="Normal 2 15" xfId="30525"/>
    <cellStyle name="Normal 2 15 2" xfId="30526"/>
    <cellStyle name="Normal 2 15 2 2" xfId="30527"/>
    <cellStyle name="Normal 2 15 2 2 2" xfId="30528"/>
    <cellStyle name="Normal 2 150" xfId="30529"/>
    <cellStyle name="Normal 2 151" xfId="30530"/>
    <cellStyle name="Normal 2 152" xfId="30531"/>
    <cellStyle name="Normal 2 153" xfId="30532"/>
    <cellStyle name="Normal 2 154" xfId="30533"/>
    <cellStyle name="Normal 2 155" xfId="30534"/>
    <cellStyle name="Normal 2 156" xfId="30535"/>
    <cellStyle name="Normal 2 157" xfId="30536"/>
    <cellStyle name="Normal 2 158" xfId="30537"/>
    <cellStyle name="Normal 2 159" xfId="30538"/>
    <cellStyle name="Normal 2 16" xfId="30539"/>
    <cellStyle name="Normal 2 16 10" xfId="30540"/>
    <cellStyle name="Normal 2 16 10 10" xfId="30541"/>
    <cellStyle name="Normal 2 16 10 10 2" xfId="30542"/>
    <cellStyle name="Normal 2 16 10 10 2 2" xfId="30543"/>
    <cellStyle name="Normal 2 16 10 11" xfId="30544"/>
    <cellStyle name="Normal 2 16 10 11 2" xfId="30545"/>
    <cellStyle name="Normal 2 16 10 11 2 2" xfId="30546"/>
    <cellStyle name="Normal 2 16 10 12" xfId="30547"/>
    <cellStyle name="Normal 2 16 10 12 2" xfId="30548"/>
    <cellStyle name="Normal 2 16 10 12 2 2" xfId="30549"/>
    <cellStyle name="Normal 2 16 10 13" xfId="30550"/>
    <cellStyle name="Normal 2 16 10 13 2" xfId="30551"/>
    <cellStyle name="Normal 2 16 10 13 2 2" xfId="30552"/>
    <cellStyle name="Normal 2 16 10 14" xfId="30553"/>
    <cellStyle name="Normal 2 16 10 14 2" xfId="30554"/>
    <cellStyle name="Normal 2 16 10 14 2 2" xfId="30555"/>
    <cellStyle name="Normal 2 16 10 15" xfId="30556"/>
    <cellStyle name="Normal 2 16 10 15 2" xfId="30557"/>
    <cellStyle name="Normal 2 16 10 2" xfId="30558"/>
    <cellStyle name="Normal 2 16 10 2 2" xfId="30559"/>
    <cellStyle name="Normal 2 16 10 2 2 2" xfId="30560"/>
    <cellStyle name="Normal 2 16 10 3" xfId="30561"/>
    <cellStyle name="Normal 2 16 10 3 2" xfId="30562"/>
    <cellStyle name="Normal 2 16 10 3 2 2" xfId="30563"/>
    <cellStyle name="Normal 2 16 10 4" xfId="30564"/>
    <cellStyle name="Normal 2 16 10 4 2" xfId="30565"/>
    <cellStyle name="Normal 2 16 10 4 2 2" xfId="30566"/>
    <cellStyle name="Normal 2 16 10 5" xfId="30567"/>
    <cellStyle name="Normal 2 16 10 5 2" xfId="30568"/>
    <cellStyle name="Normal 2 16 10 5 2 2" xfId="30569"/>
    <cellStyle name="Normal 2 16 10 6" xfId="30570"/>
    <cellStyle name="Normal 2 16 10 6 2" xfId="30571"/>
    <cellStyle name="Normal 2 16 10 6 2 2" xfId="30572"/>
    <cellStyle name="Normal 2 16 10 7" xfId="30573"/>
    <cellStyle name="Normal 2 16 10 7 2" xfId="30574"/>
    <cellStyle name="Normal 2 16 10 7 2 2" xfId="30575"/>
    <cellStyle name="Normal 2 16 10 8" xfId="30576"/>
    <cellStyle name="Normal 2 16 10 8 2" xfId="30577"/>
    <cellStyle name="Normal 2 16 10 8 2 2" xfId="30578"/>
    <cellStyle name="Normal 2 16 10 9" xfId="30579"/>
    <cellStyle name="Normal 2 16 10 9 2" xfId="30580"/>
    <cellStyle name="Normal 2 16 10 9 2 2" xfId="30581"/>
    <cellStyle name="Normal 2 16 11" xfId="30582"/>
    <cellStyle name="Normal 2 16 11 10" xfId="30583"/>
    <cellStyle name="Normal 2 16 11 10 2" xfId="30584"/>
    <cellStyle name="Normal 2 16 11 10 2 2" xfId="30585"/>
    <cellStyle name="Normal 2 16 11 11" xfId="30586"/>
    <cellStyle name="Normal 2 16 11 11 2" xfId="30587"/>
    <cellStyle name="Normal 2 16 11 11 2 2" xfId="30588"/>
    <cellStyle name="Normal 2 16 11 12" xfId="30589"/>
    <cellStyle name="Normal 2 16 11 12 2" xfId="30590"/>
    <cellStyle name="Normal 2 16 11 12 2 2" xfId="30591"/>
    <cellStyle name="Normal 2 16 11 13" xfId="30592"/>
    <cellStyle name="Normal 2 16 11 13 2" xfId="30593"/>
    <cellStyle name="Normal 2 16 11 13 2 2" xfId="30594"/>
    <cellStyle name="Normal 2 16 11 14" xfId="30595"/>
    <cellStyle name="Normal 2 16 11 14 2" xfId="30596"/>
    <cellStyle name="Normal 2 16 11 14 2 2" xfId="30597"/>
    <cellStyle name="Normal 2 16 11 15" xfId="30598"/>
    <cellStyle name="Normal 2 16 11 15 2" xfId="30599"/>
    <cellStyle name="Normal 2 16 11 2" xfId="30600"/>
    <cellStyle name="Normal 2 16 11 2 2" xfId="30601"/>
    <cellStyle name="Normal 2 16 11 2 2 2" xfId="30602"/>
    <cellStyle name="Normal 2 16 11 3" xfId="30603"/>
    <cellStyle name="Normal 2 16 11 3 2" xfId="30604"/>
    <cellStyle name="Normal 2 16 11 3 2 2" xfId="30605"/>
    <cellStyle name="Normal 2 16 11 4" xfId="30606"/>
    <cellStyle name="Normal 2 16 11 4 2" xfId="30607"/>
    <cellStyle name="Normal 2 16 11 4 2 2" xfId="30608"/>
    <cellStyle name="Normal 2 16 11 5" xfId="30609"/>
    <cellStyle name="Normal 2 16 11 5 2" xfId="30610"/>
    <cellStyle name="Normal 2 16 11 5 2 2" xfId="30611"/>
    <cellStyle name="Normal 2 16 11 6" xfId="30612"/>
    <cellStyle name="Normal 2 16 11 6 2" xfId="30613"/>
    <cellStyle name="Normal 2 16 11 6 2 2" xfId="30614"/>
    <cellStyle name="Normal 2 16 11 7" xfId="30615"/>
    <cellStyle name="Normal 2 16 11 7 2" xfId="30616"/>
    <cellStyle name="Normal 2 16 11 7 2 2" xfId="30617"/>
    <cellStyle name="Normal 2 16 11 8" xfId="30618"/>
    <cellStyle name="Normal 2 16 11 8 2" xfId="30619"/>
    <cellStyle name="Normal 2 16 11 8 2 2" xfId="30620"/>
    <cellStyle name="Normal 2 16 11 9" xfId="30621"/>
    <cellStyle name="Normal 2 16 11 9 2" xfId="30622"/>
    <cellStyle name="Normal 2 16 11 9 2 2" xfId="30623"/>
    <cellStyle name="Normal 2 16 12" xfId="30624"/>
    <cellStyle name="Normal 2 16 12 10" xfId="30625"/>
    <cellStyle name="Normal 2 16 12 10 2" xfId="30626"/>
    <cellStyle name="Normal 2 16 12 10 2 2" xfId="30627"/>
    <cellStyle name="Normal 2 16 12 11" xfId="30628"/>
    <cellStyle name="Normal 2 16 12 11 2" xfId="30629"/>
    <cellStyle name="Normal 2 16 12 11 2 2" xfId="30630"/>
    <cellStyle name="Normal 2 16 12 12" xfId="30631"/>
    <cellStyle name="Normal 2 16 12 12 2" xfId="30632"/>
    <cellStyle name="Normal 2 16 12 12 2 2" xfId="30633"/>
    <cellStyle name="Normal 2 16 12 13" xfId="30634"/>
    <cellStyle name="Normal 2 16 12 13 2" xfId="30635"/>
    <cellStyle name="Normal 2 16 12 13 2 2" xfId="30636"/>
    <cellStyle name="Normal 2 16 12 14" xfId="30637"/>
    <cellStyle name="Normal 2 16 12 14 2" xfId="30638"/>
    <cellStyle name="Normal 2 16 12 14 2 2" xfId="30639"/>
    <cellStyle name="Normal 2 16 12 15" xfId="30640"/>
    <cellStyle name="Normal 2 16 12 15 2" xfId="30641"/>
    <cellStyle name="Normal 2 16 12 2" xfId="30642"/>
    <cellStyle name="Normal 2 16 12 2 2" xfId="30643"/>
    <cellStyle name="Normal 2 16 12 2 2 2" xfId="30644"/>
    <cellStyle name="Normal 2 16 12 3" xfId="30645"/>
    <cellStyle name="Normal 2 16 12 3 2" xfId="30646"/>
    <cellStyle name="Normal 2 16 12 3 2 2" xfId="30647"/>
    <cellStyle name="Normal 2 16 12 4" xfId="30648"/>
    <cellStyle name="Normal 2 16 12 4 2" xfId="30649"/>
    <cellStyle name="Normal 2 16 12 4 2 2" xfId="30650"/>
    <cellStyle name="Normal 2 16 12 5" xfId="30651"/>
    <cellStyle name="Normal 2 16 12 5 2" xfId="30652"/>
    <cellStyle name="Normal 2 16 12 5 2 2" xfId="30653"/>
    <cellStyle name="Normal 2 16 12 6" xfId="30654"/>
    <cellStyle name="Normal 2 16 12 6 2" xfId="30655"/>
    <cellStyle name="Normal 2 16 12 6 2 2" xfId="30656"/>
    <cellStyle name="Normal 2 16 12 7" xfId="30657"/>
    <cellStyle name="Normal 2 16 12 7 2" xfId="30658"/>
    <cellStyle name="Normal 2 16 12 7 2 2" xfId="30659"/>
    <cellStyle name="Normal 2 16 12 8" xfId="30660"/>
    <cellStyle name="Normal 2 16 12 8 2" xfId="30661"/>
    <cellStyle name="Normal 2 16 12 8 2 2" xfId="30662"/>
    <cellStyle name="Normal 2 16 12 9" xfId="30663"/>
    <cellStyle name="Normal 2 16 12 9 2" xfId="30664"/>
    <cellStyle name="Normal 2 16 12 9 2 2" xfId="30665"/>
    <cellStyle name="Normal 2 16 13" xfId="30666"/>
    <cellStyle name="Normal 2 16 13 10" xfId="30667"/>
    <cellStyle name="Normal 2 16 13 10 2" xfId="30668"/>
    <cellStyle name="Normal 2 16 13 10 2 2" xfId="30669"/>
    <cellStyle name="Normal 2 16 13 11" xfId="30670"/>
    <cellStyle name="Normal 2 16 13 11 2" xfId="30671"/>
    <cellStyle name="Normal 2 16 13 11 2 2" xfId="30672"/>
    <cellStyle name="Normal 2 16 13 12" xfId="30673"/>
    <cellStyle name="Normal 2 16 13 12 2" xfId="30674"/>
    <cellStyle name="Normal 2 16 13 12 2 2" xfId="30675"/>
    <cellStyle name="Normal 2 16 13 13" xfId="30676"/>
    <cellStyle name="Normal 2 16 13 13 2" xfId="30677"/>
    <cellStyle name="Normal 2 16 13 13 2 2" xfId="30678"/>
    <cellStyle name="Normal 2 16 13 14" xfId="30679"/>
    <cellStyle name="Normal 2 16 13 14 2" xfId="30680"/>
    <cellStyle name="Normal 2 16 13 14 2 2" xfId="30681"/>
    <cellStyle name="Normal 2 16 13 15" xfId="30682"/>
    <cellStyle name="Normal 2 16 13 15 2" xfId="30683"/>
    <cellStyle name="Normal 2 16 13 2" xfId="30684"/>
    <cellStyle name="Normal 2 16 13 2 2" xfId="30685"/>
    <cellStyle name="Normal 2 16 13 2 2 2" xfId="30686"/>
    <cellStyle name="Normal 2 16 13 3" xfId="30687"/>
    <cellStyle name="Normal 2 16 13 3 2" xfId="30688"/>
    <cellStyle name="Normal 2 16 13 3 2 2" xfId="30689"/>
    <cellStyle name="Normal 2 16 13 4" xfId="30690"/>
    <cellStyle name="Normal 2 16 13 4 2" xfId="30691"/>
    <cellStyle name="Normal 2 16 13 4 2 2" xfId="30692"/>
    <cellStyle name="Normal 2 16 13 5" xfId="30693"/>
    <cellStyle name="Normal 2 16 13 5 2" xfId="30694"/>
    <cellStyle name="Normal 2 16 13 5 2 2" xfId="30695"/>
    <cellStyle name="Normal 2 16 13 6" xfId="30696"/>
    <cellStyle name="Normal 2 16 13 6 2" xfId="30697"/>
    <cellStyle name="Normal 2 16 13 6 2 2" xfId="30698"/>
    <cellStyle name="Normal 2 16 13 7" xfId="30699"/>
    <cellStyle name="Normal 2 16 13 7 2" xfId="30700"/>
    <cellStyle name="Normal 2 16 13 7 2 2" xfId="30701"/>
    <cellStyle name="Normal 2 16 13 8" xfId="30702"/>
    <cellStyle name="Normal 2 16 13 8 2" xfId="30703"/>
    <cellStyle name="Normal 2 16 13 8 2 2" xfId="30704"/>
    <cellStyle name="Normal 2 16 13 9" xfId="30705"/>
    <cellStyle name="Normal 2 16 13 9 2" xfId="30706"/>
    <cellStyle name="Normal 2 16 13 9 2 2" xfId="30707"/>
    <cellStyle name="Normal 2 16 14" xfId="30708"/>
    <cellStyle name="Normal 2 16 14 10" xfId="30709"/>
    <cellStyle name="Normal 2 16 14 10 2" xfId="30710"/>
    <cellStyle name="Normal 2 16 14 10 2 2" xfId="30711"/>
    <cellStyle name="Normal 2 16 14 11" xfId="30712"/>
    <cellStyle name="Normal 2 16 14 11 2" xfId="30713"/>
    <cellStyle name="Normal 2 16 14 11 2 2" xfId="30714"/>
    <cellStyle name="Normal 2 16 14 12" xfId="30715"/>
    <cellStyle name="Normal 2 16 14 12 2" xfId="30716"/>
    <cellStyle name="Normal 2 16 14 12 2 2" xfId="30717"/>
    <cellStyle name="Normal 2 16 14 13" xfId="30718"/>
    <cellStyle name="Normal 2 16 14 13 2" xfId="30719"/>
    <cellStyle name="Normal 2 16 14 13 2 2" xfId="30720"/>
    <cellStyle name="Normal 2 16 14 14" xfId="30721"/>
    <cellStyle name="Normal 2 16 14 14 2" xfId="30722"/>
    <cellStyle name="Normal 2 16 14 14 2 2" xfId="30723"/>
    <cellStyle name="Normal 2 16 14 15" xfId="30724"/>
    <cellStyle name="Normal 2 16 14 15 2" xfId="30725"/>
    <cellStyle name="Normal 2 16 14 2" xfId="30726"/>
    <cellStyle name="Normal 2 16 14 2 2" xfId="30727"/>
    <cellStyle name="Normal 2 16 14 2 2 2" xfId="30728"/>
    <cellStyle name="Normal 2 16 14 3" xfId="30729"/>
    <cellStyle name="Normal 2 16 14 3 2" xfId="30730"/>
    <cellStyle name="Normal 2 16 14 3 2 2" xfId="30731"/>
    <cellStyle name="Normal 2 16 14 4" xfId="30732"/>
    <cellStyle name="Normal 2 16 14 4 2" xfId="30733"/>
    <cellStyle name="Normal 2 16 14 4 2 2" xfId="30734"/>
    <cellStyle name="Normal 2 16 14 5" xfId="30735"/>
    <cellStyle name="Normal 2 16 14 5 2" xfId="30736"/>
    <cellStyle name="Normal 2 16 14 5 2 2" xfId="30737"/>
    <cellStyle name="Normal 2 16 14 6" xfId="30738"/>
    <cellStyle name="Normal 2 16 14 6 2" xfId="30739"/>
    <cellStyle name="Normal 2 16 14 6 2 2" xfId="30740"/>
    <cellStyle name="Normal 2 16 14 7" xfId="30741"/>
    <cellStyle name="Normal 2 16 14 7 2" xfId="30742"/>
    <cellStyle name="Normal 2 16 14 7 2 2" xfId="30743"/>
    <cellStyle name="Normal 2 16 14 8" xfId="30744"/>
    <cellStyle name="Normal 2 16 14 8 2" xfId="30745"/>
    <cellStyle name="Normal 2 16 14 8 2 2" xfId="30746"/>
    <cellStyle name="Normal 2 16 14 9" xfId="30747"/>
    <cellStyle name="Normal 2 16 14 9 2" xfId="30748"/>
    <cellStyle name="Normal 2 16 14 9 2 2" xfId="30749"/>
    <cellStyle name="Normal 2 16 15" xfId="30750"/>
    <cellStyle name="Normal 2 16 15 10" xfId="30751"/>
    <cellStyle name="Normal 2 16 15 10 2" xfId="30752"/>
    <cellStyle name="Normal 2 16 15 10 2 2" xfId="30753"/>
    <cellStyle name="Normal 2 16 15 11" xfId="30754"/>
    <cellStyle name="Normal 2 16 15 11 2" xfId="30755"/>
    <cellStyle name="Normal 2 16 15 11 2 2" xfId="30756"/>
    <cellStyle name="Normal 2 16 15 12" xfId="30757"/>
    <cellStyle name="Normal 2 16 15 12 2" xfId="30758"/>
    <cellStyle name="Normal 2 16 15 12 2 2" xfId="30759"/>
    <cellStyle name="Normal 2 16 15 13" xfId="30760"/>
    <cellStyle name="Normal 2 16 15 13 2" xfId="30761"/>
    <cellStyle name="Normal 2 16 15 13 2 2" xfId="30762"/>
    <cellStyle name="Normal 2 16 15 14" xfId="30763"/>
    <cellStyle name="Normal 2 16 15 14 2" xfId="30764"/>
    <cellStyle name="Normal 2 16 15 14 2 2" xfId="30765"/>
    <cellStyle name="Normal 2 16 15 15" xfId="30766"/>
    <cellStyle name="Normal 2 16 15 15 2" xfId="30767"/>
    <cellStyle name="Normal 2 16 15 2" xfId="30768"/>
    <cellStyle name="Normal 2 16 15 2 2" xfId="30769"/>
    <cellStyle name="Normal 2 16 15 2 2 2" xfId="30770"/>
    <cellStyle name="Normal 2 16 15 3" xfId="30771"/>
    <cellStyle name="Normal 2 16 15 3 2" xfId="30772"/>
    <cellStyle name="Normal 2 16 15 3 2 2" xfId="30773"/>
    <cellStyle name="Normal 2 16 15 4" xfId="30774"/>
    <cellStyle name="Normal 2 16 15 4 2" xfId="30775"/>
    <cellStyle name="Normal 2 16 15 4 2 2" xfId="30776"/>
    <cellStyle name="Normal 2 16 15 5" xfId="30777"/>
    <cellStyle name="Normal 2 16 15 5 2" xfId="30778"/>
    <cellStyle name="Normal 2 16 15 5 2 2" xfId="30779"/>
    <cellStyle name="Normal 2 16 15 6" xfId="30780"/>
    <cellStyle name="Normal 2 16 15 6 2" xfId="30781"/>
    <cellStyle name="Normal 2 16 15 6 2 2" xfId="30782"/>
    <cellStyle name="Normal 2 16 15 7" xfId="30783"/>
    <cellStyle name="Normal 2 16 15 7 2" xfId="30784"/>
    <cellStyle name="Normal 2 16 15 7 2 2" xfId="30785"/>
    <cellStyle name="Normal 2 16 15 8" xfId="30786"/>
    <cellStyle name="Normal 2 16 15 8 2" xfId="30787"/>
    <cellStyle name="Normal 2 16 15 8 2 2" xfId="30788"/>
    <cellStyle name="Normal 2 16 15 9" xfId="30789"/>
    <cellStyle name="Normal 2 16 15 9 2" xfId="30790"/>
    <cellStyle name="Normal 2 16 15 9 2 2" xfId="30791"/>
    <cellStyle name="Normal 2 16 16" xfId="30792"/>
    <cellStyle name="Normal 2 16 16 10" xfId="30793"/>
    <cellStyle name="Normal 2 16 16 10 2" xfId="30794"/>
    <cellStyle name="Normal 2 16 16 10 2 2" xfId="30795"/>
    <cellStyle name="Normal 2 16 16 11" xfId="30796"/>
    <cellStyle name="Normal 2 16 16 11 2" xfId="30797"/>
    <cellStyle name="Normal 2 16 16 11 2 2" xfId="30798"/>
    <cellStyle name="Normal 2 16 16 12" xfId="30799"/>
    <cellStyle name="Normal 2 16 16 12 2" xfId="30800"/>
    <cellStyle name="Normal 2 16 16 12 2 2" xfId="30801"/>
    <cellStyle name="Normal 2 16 16 13" xfId="30802"/>
    <cellStyle name="Normal 2 16 16 13 2" xfId="30803"/>
    <cellStyle name="Normal 2 16 16 13 2 2" xfId="30804"/>
    <cellStyle name="Normal 2 16 16 14" xfId="30805"/>
    <cellStyle name="Normal 2 16 16 14 2" xfId="30806"/>
    <cellStyle name="Normal 2 16 16 14 2 2" xfId="30807"/>
    <cellStyle name="Normal 2 16 16 15" xfId="30808"/>
    <cellStyle name="Normal 2 16 16 15 2" xfId="30809"/>
    <cellStyle name="Normal 2 16 16 2" xfId="30810"/>
    <cellStyle name="Normal 2 16 16 2 2" xfId="30811"/>
    <cellStyle name="Normal 2 16 16 2 2 2" xfId="30812"/>
    <cellStyle name="Normal 2 16 16 3" xfId="30813"/>
    <cellStyle name="Normal 2 16 16 3 2" xfId="30814"/>
    <cellStyle name="Normal 2 16 16 3 2 2" xfId="30815"/>
    <cellStyle name="Normal 2 16 16 4" xfId="30816"/>
    <cellStyle name="Normal 2 16 16 4 2" xfId="30817"/>
    <cellStyle name="Normal 2 16 16 4 2 2" xfId="30818"/>
    <cellStyle name="Normal 2 16 16 5" xfId="30819"/>
    <cellStyle name="Normal 2 16 16 5 2" xfId="30820"/>
    <cellStyle name="Normal 2 16 16 5 2 2" xfId="30821"/>
    <cellStyle name="Normal 2 16 16 6" xfId="30822"/>
    <cellStyle name="Normal 2 16 16 6 2" xfId="30823"/>
    <cellStyle name="Normal 2 16 16 6 2 2" xfId="30824"/>
    <cellStyle name="Normal 2 16 16 7" xfId="30825"/>
    <cellStyle name="Normal 2 16 16 7 2" xfId="30826"/>
    <cellStyle name="Normal 2 16 16 7 2 2" xfId="30827"/>
    <cellStyle name="Normal 2 16 16 8" xfId="30828"/>
    <cellStyle name="Normal 2 16 16 8 2" xfId="30829"/>
    <cellStyle name="Normal 2 16 16 8 2 2" xfId="30830"/>
    <cellStyle name="Normal 2 16 16 9" xfId="30831"/>
    <cellStyle name="Normal 2 16 16 9 2" xfId="30832"/>
    <cellStyle name="Normal 2 16 16 9 2 2" xfId="30833"/>
    <cellStyle name="Normal 2 16 17" xfId="30834"/>
    <cellStyle name="Normal 2 16 17 10" xfId="30835"/>
    <cellStyle name="Normal 2 16 17 10 2" xfId="30836"/>
    <cellStyle name="Normal 2 16 17 10 2 2" xfId="30837"/>
    <cellStyle name="Normal 2 16 17 11" xfId="30838"/>
    <cellStyle name="Normal 2 16 17 11 2" xfId="30839"/>
    <cellStyle name="Normal 2 16 17 11 2 2" xfId="30840"/>
    <cellStyle name="Normal 2 16 17 12" xfId="30841"/>
    <cellStyle name="Normal 2 16 17 12 2" xfId="30842"/>
    <cellStyle name="Normal 2 16 17 12 2 2" xfId="30843"/>
    <cellStyle name="Normal 2 16 17 13" xfId="30844"/>
    <cellStyle name="Normal 2 16 17 13 2" xfId="30845"/>
    <cellStyle name="Normal 2 16 17 13 2 2" xfId="30846"/>
    <cellStyle name="Normal 2 16 17 14" xfId="30847"/>
    <cellStyle name="Normal 2 16 17 14 2" xfId="30848"/>
    <cellStyle name="Normal 2 16 17 14 2 2" xfId="30849"/>
    <cellStyle name="Normal 2 16 17 15" xfId="30850"/>
    <cellStyle name="Normal 2 16 17 15 2" xfId="30851"/>
    <cellStyle name="Normal 2 16 17 2" xfId="30852"/>
    <cellStyle name="Normal 2 16 17 2 2" xfId="30853"/>
    <cellStyle name="Normal 2 16 17 2 2 2" xfId="30854"/>
    <cellStyle name="Normal 2 16 17 3" xfId="30855"/>
    <cellStyle name="Normal 2 16 17 3 2" xfId="30856"/>
    <cellStyle name="Normal 2 16 17 3 2 2" xfId="30857"/>
    <cellStyle name="Normal 2 16 17 4" xfId="30858"/>
    <cellStyle name="Normal 2 16 17 4 2" xfId="30859"/>
    <cellStyle name="Normal 2 16 17 4 2 2" xfId="30860"/>
    <cellStyle name="Normal 2 16 17 5" xfId="30861"/>
    <cellStyle name="Normal 2 16 17 5 2" xfId="30862"/>
    <cellStyle name="Normal 2 16 17 5 2 2" xfId="30863"/>
    <cellStyle name="Normal 2 16 17 6" xfId="30864"/>
    <cellStyle name="Normal 2 16 17 6 2" xfId="30865"/>
    <cellStyle name="Normal 2 16 17 6 2 2" xfId="30866"/>
    <cellStyle name="Normal 2 16 17 7" xfId="30867"/>
    <cellStyle name="Normal 2 16 17 7 2" xfId="30868"/>
    <cellStyle name="Normal 2 16 17 7 2 2" xfId="30869"/>
    <cellStyle name="Normal 2 16 17 8" xfId="30870"/>
    <cellStyle name="Normal 2 16 17 8 2" xfId="30871"/>
    <cellStyle name="Normal 2 16 17 8 2 2" xfId="30872"/>
    <cellStyle name="Normal 2 16 17 9" xfId="30873"/>
    <cellStyle name="Normal 2 16 17 9 2" xfId="30874"/>
    <cellStyle name="Normal 2 16 17 9 2 2" xfId="30875"/>
    <cellStyle name="Normal 2 16 18" xfId="30876"/>
    <cellStyle name="Normal 2 16 18 10" xfId="30877"/>
    <cellStyle name="Normal 2 16 18 10 2" xfId="30878"/>
    <cellStyle name="Normal 2 16 18 10 2 2" xfId="30879"/>
    <cellStyle name="Normal 2 16 18 11" xfId="30880"/>
    <cellStyle name="Normal 2 16 18 11 2" xfId="30881"/>
    <cellStyle name="Normal 2 16 18 11 2 2" xfId="30882"/>
    <cellStyle name="Normal 2 16 18 12" xfId="30883"/>
    <cellStyle name="Normal 2 16 18 12 2" xfId="30884"/>
    <cellStyle name="Normal 2 16 18 12 2 2" xfId="30885"/>
    <cellStyle name="Normal 2 16 18 13" xfId="30886"/>
    <cellStyle name="Normal 2 16 18 13 2" xfId="30887"/>
    <cellStyle name="Normal 2 16 18 13 2 2" xfId="30888"/>
    <cellStyle name="Normal 2 16 18 14" xfId="30889"/>
    <cellStyle name="Normal 2 16 18 14 2" xfId="30890"/>
    <cellStyle name="Normal 2 16 18 14 2 2" xfId="30891"/>
    <cellStyle name="Normal 2 16 18 15" xfId="30892"/>
    <cellStyle name="Normal 2 16 18 15 2" xfId="30893"/>
    <cellStyle name="Normal 2 16 18 2" xfId="30894"/>
    <cellStyle name="Normal 2 16 18 2 2" xfId="30895"/>
    <cellStyle name="Normal 2 16 18 2 2 2" xfId="30896"/>
    <cellStyle name="Normal 2 16 18 3" xfId="30897"/>
    <cellStyle name="Normal 2 16 18 3 2" xfId="30898"/>
    <cellStyle name="Normal 2 16 18 3 2 2" xfId="30899"/>
    <cellStyle name="Normal 2 16 18 4" xfId="30900"/>
    <cellStyle name="Normal 2 16 18 4 2" xfId="30901"/>
    <cellStyle name="Normal 2 16 18 4 2 2" xfId="30902"/>
    <cellStyle name="Normal 2 16 18 5" xfId="30903"/>
    <cellStyle name="Normal 2 16 18 5 2" xfId="30904"/>
    <cellStyle name="Normal 2 16 18 5 2 2" xfId="30905"/>
    <cellStyle name="Normal 2 16 18 6" xfId="30906"/>
    <cellStyle name="Normal 2 16 18 6 2" xfId="30907"/>
    <cellStyle name="Normal 2 16 18 6 2 2" xfId="30908"/>
    <cellStyle name="Normal 2 16 18 7" xfId="30909"/>
    <cellStyle name="Normal 2 16 18 7 2" xfId="30910"/>
    <cellStyle name="Normal 2 16 18 7 2 2" xfId="30911"/>
    <cellStyle name="Normal 2 16 18 8" xfId="30912"/>
    <cellStyle name="Normal 2 16 18 8 2" xfId="30913"/>
    <cellStyle name="Normal 2 16 18 8 2 2" xfId="30914"/>
    <cellStyle name="Normal 2 16 18 9" xfId="30915"/>
    <cellStyle name="Normal 2 16 18 9 2" xfId="30916"/>
    <cellStyle name="Normal 2 16 18 9 2 2" xfId="30917"/>
    <cellStyle name="Normal 2 16 19" xfId="30918"/>
    <cellStyle name="Normal 2 16 19 10" xfId="30919"/>
    <cellStyle name="Normal 2 16 19 10 2" xfId="30920"/>
    <cellStyle name="Normal 2 16 19 10 2 2" xfId="30921"/>
    <cellStyle name="Normal 2 16 19 11" xfId="30922"/>
    <cellStyle name="Normal 2 16 19 11 2" xfId="30923"/>
    <cellStyle name="Normal 2 16 19 11 2 2" xfId="30924"/>
    <cellStyle name="Normal 2 16 19 12" xfId="30925"/>
    <cellStyle name="Normal 2 16 19 12 2" xfId="30926"/>
    <cellStyle name="Normal 2 16 19 12 2 2" xfId="30927"/>
    <cellStyle name="Normal 2 16 19 13" xfId="30928"/>
    <cellStyle name="Normal 2 16 19 13 2" xfId="30929"/>
    <cellStyle name="Normal 2 16 19 13 2 2" xfId="30930"/>
    <cellStyle name="Normal 2 16 19 14" xfId="30931"/>
    <cellStyle name="Normal 2 16 19 14 2" xfId="30932"/>
    <cellStyle name="Normal 2 16 19 14 2 2" xfId="30933"/>
    <cellStyle name="Normal 2 16 19 15" xfId="30934"/>
    <cellStyle name="Normal 2 16 19 15 2" xfId="30935"/>
    <cellStyle name="Normal 2 16 19 2" xfId="30936"/>
    <cellStyle name="Normal 2 16 19 2 2" xfId="30937"/>
    <cellStyle name="Normal 2 16 19 2 2 2" xfId="30938"/>
    <cellStyle name="Normal 2 16 19 3" xfId="30939"/>
    <cellStyle name="Normal 2 16 19 3 2" xfId="30940"/>
    <cellStyle name="Normal 2 16 19 3 2 2" xfId="30941"/>
    <cellStyle name="Normal 2 16 19 4" xfId="30942"/>
    <cellStyle name="Normal 2 16 19 4 2" xfId="30943"/>
    <cellStyle name="Normal 2 16 19 4 2 2" xfId="30944"/>
    <cellStyle name="Normal 2 16 19 5" xfId="30945"/>
    <cellStyle name="Normal 2 16 19 5 2" xfId="30946"/>
    <cellStyle name="Normal 2 16 19 5 2 2" xfId="30947"/>
    <cellStyle name="Normal 2 16 19 6" xfId="30948"/>
    <cellStyle name="Normal 2 16 19 6 2" xfId="30949"/>
    <cellStyle name="Normal 2 16 19 6 2 2" xfId="30950"/>
    <cellStyle name="Normal 2 16 19 7" xfId="30951"/>
    <cellStyle name="Normal 2 16 19 7 2" xfId="30952"/>
    <cellStyle name="Normal 2 16 19 7 2 2" xfId="30953"/>
    <cellStyle name="Normal 2 16 19 8" xfId="30954"/>
    <cellStyle name="Normal 2 16 19 8 2" xfId="30955"/>
    <cellStyle name="Normal 2 16 19 8 2 2" xfId="30956"/>
    <cellStyle name="Normal 2 16 19 9" xfId="30957"/>
    <cellStyle name="Normal 2 16 19 9 2" xfId="30958"/>
    <cellStyle name="Normal 2 16 19 9 2 2" xfId="30959"/>
    <cellStyle name="Normal 2 16 2" xfId="30960"/>
    <cellStyle name="Normal 2 16 2 10" xfId="30961"/>
    <cellStyle name="Normal 2 16 2 10 2" xfId="30962"/>
    <cellStyle name="Normal 2 16 2 10 2 2" xfId="30963"/>
    <cellStyle name="Normal 2 16 2 11" xfId="30964"/>
    <cellStyle name="Normal 2 16 2 11 2" xfId="30965"/>
    <cellStyle name="Normal 2 16 2 11 2 2" xfId="30966"/>
    <cellStyle name="Normal 2 16 2 12" xfId="30967"/>
    <cellStyle name="Normal 2 16 2 12 2" xfId="30968"/>
    <cellStyle name="Normal 2 16 2 12 2 2" xfId="30969"/>
    <cellStyle name="Normal 2 16 2 13" xfId="30970"/>
    <cellStyle name="Normal 2 16 2 13 2" xfId="30971"/>
    <cellStyle name="Normal 2 16 2 13 2 2" xfId="30972"/>
    <cellStyle name="Normal 2 16 2 14" xfId="30973"/>
    <cellStyle name="Normal 2 16 2 14 2" xfId="30974"/>
    <cellStyle name="Normal 2 16 2 14 2 2" xfId="30975"/>
    <cellStyle name="Normal 2 16 2 15" xfId="30976"/>
    <cellStyle name="Normal 2 16 2 15 2" xfId="30977"/>
    <cellStyle name="Normal 2 16 2 2" xfId="30978"/>
    <cellStyle name="Normal 2 16 2 2 2" xfId="30979"/>
    <cellStyle name="Normal 2 16 2 2 2 2" xfId="30980"/>
    <cellStyle name="Normal 2 16 2 3" xfId="30981"/>
    <cellStyle name="Normal 2 16 2 3 2" xfId="30982"/>
    <cellStyle name="Normal 2 16 2 3 2 2" xfId="30983"/>
    <cellStyle name="Normal 2 16 2 4" xfId="30984"/>
    <cellStyle name="Normal 2 16 2 4 2" xfId="30985"/>
    <cellStyle name="Normal 2 16 2 4 2 2" xfId="30986"/>
    <cellStyle name="Normal 2 16 2 5" xfId="30987"/>
    <cellStyle name="Normal 2 16 2 5 2" xfId="30988"/>
    <cellStyle name="Normal 2 16 2 5 2 2" xfId="30989"/>
    <cellStyle name="Normal 2 16 2 6" xfId="30990"/>
    <cellStyle name="Normal 2 16 2 6 2" xfId="30991"/>
    <cellStyle name="Normal 2 16 2 6 2 2" xfId="30992"/>
    <cellStyle name="Normal 2 16 2 7" xfId="30993"/>
    <cellStyle name="Normal 2 16 2 7 2" xfId="30994"/>
    <cellStyle name="Normal 2 16 2 7 2 2" xfId="30995"/>
    <cellStyle name="Normal 2 16 2 8" xfId="30996"/>
    <cellStyle name="Normal 2 16 2 8 2" xfId="30997"/>
    <cellStyle name="Normal 2 16 2 8 2 2" xfId="30998"/>
    <cellStyle name="Normal 2 16 2 9" xfId="30999"/>
    <cellStyle name="Normal 2 16 2 9 2" xfId="31000"/>
    <cellStyle name="Normal 2 16 2 9 2 2" xfId="31001"/>
    <cellStyle name="Normal 2 16 20" xfId="31002"/>
    <cellStyle name="Normal 2 16 20 10" xfId="31003"/>
    <cellStyle name="Normal 2 16 20 10 2" xfId="31004"/>
    <cellStyle name="Normal 2 16 20 10 2 2" xfId="31005"/>
    <cellStyle name="Normal 2 16 20 11" xfId="31006"/>
    <cellStyle name="Normal 2 16 20 11 2" xfId="31007"/>
    <cellStyle name="Normal 2 16 20 11 2 2" xfId="31008"/>
    <cellStyle name="Normal 2 16 20 12" xfId="31009"/>
    <cellStyle name="Normal 2 16 20 12 2" xfId="31010"/>
    <cellStyle name="Normal 2 16 20 12 2 2" xfId="31011"/>
    <cellStyle name="Normal 2 16 20 13" xfId="31012"/>
    <cellStyle name="Normal 2 16 20 13 2" xfId="31013"/>
    <cellStyle name="Normal 2 16 20 13 2 2" xfId="31014"/>
    <cellStyle name="Normal 2 16 20 14" xfId="31015"/>
    <cellStyle name="Normal 2 16 20 14 2" xfId="31016"/>
    <cellStyle name="Normal 2 16 20 14 2 2" xfId="31017"/>
    <cellStyle name="Normal 2 16 20 15" xfId="31018"/>
    <cellStyle name="Normal 2 16 20 15 2" xfId="31019"/>
    <cellStyle name="Normal 2 16 20 2" xfId="31020"/>
    <cellStyle name="Normal 2 16 20 2 2" xfId="31021"/>
    <cellStyle name="Normal 2 16 20 2 2 2" xfId="31022"/>
    <cellStyle name="Normal 2 16 20 3" xfId="31023"/>
    <cellStyle name="Normal 2 16 20 3 2" xfId="31024"/>
    <cellStyle name="Normal 2 16 20 3 2 2" xfId="31025"/>
    <cellStyle name="Normal 2 16 20 4" xfId="31026"/>
    <cellStyle name="Normal 2 16 20 4 2" xfId="31027"/>
    <cellStyle name="Normal 2 16 20 4 2 2" xfId="31028"/>
    <cellStyle name="Normal 2 16 20 5" xfId="31029"/>
    <cellStyle name="Normal 2 16 20 5 2" xfId="31030"/>
    <cellStyle name="Normal 2 16 20 5 2 2" xfId="31031"/>
    <cellStyle name="Normal 2 16 20 6" xfId="31032"/>
    <cellStyle name="Normal 2 16 20 6 2" xfId="31033"/>
    <cellStyle name="Normal 2 16 20 6 2 2" xfId="31034"/>
    <cellStyle name="Normal 2 16 20 7" xfId="31035"/>
    <cellStyle name="Normal 2 16 20 7 2" xfId="31036"/>
    <cellStyle name="Normal 2 16 20 7 2 2" xfId="31037"/>
    <cellStyle name="Normal 2 16 20 8" xfId="31038"/>
    <cellStyle name="Normal 2 16 20 8 2" xfId="31039"/>
    <cellStyle name="Normal 2 16 20 8 2 2" xfId="31040"/>
    <cellStyle name="Normal 2 16 20 9" xfId="31041"/>
    <cellStyle name="Normal 2 16 20 9 2" xfId="31042"/>
    <cellStyle name="Normal 2 16 20 9 2 2" xfId="31043"/>
    <cellStyle name="Normal 2 16 21" xfId="31044"/>
    <cellStyle name="Normal 2 16 21 10" xfId="31045"/>
    <cellStyle name="Normal 2 16 21 10 2" xfId="31046"/>
    <cellStyle name="Normal 2 16 21 10 2 2" xfId="31047"/>
    <cellStyle name="Normal 2 16 21 11" xfId="31048"/>
    <cellStyle name="Normal 2 16 21 11 2" xfId="31049"/>
    <cellStyle name="Normal 2 16 21 11 2 2" xfId="31050"/>
    <cellStyle name="Normal 2 16 21 12" xfId="31051"/>
    <cellStyle name="Normal 2 16 21 12 2" xfId="31052"/>
    <cellStyle name="Normal 2 16 21 12 2 2" xfId="31053"/>
    <cellStyle name="Normal 2 16 21 13" xfId="31054"/>
    <cellStyle name="Normal 2 16 21 13 2" xfId="31055"/>
    <cellStyle name="Normal 2 16 21 13 2 2" xfId="31056"/>
    <cellStyle name="Normal 2 16 21 14" xfId="31057"/>
    <cellStyle name="Normal 2 16 21 14 2" xfId="31058"/>
    <cellStyle name="Normal 2 16 21 14 2 2" xfId="31059"/>
    <cellStyle name="Normal 2 16 21 15" xfId="31060"/>
    <cellStyle name="Normal 2 16 21 15 2" xfId="31061"/>
    <cellStyle name="Normal 2 16 21 2" xfId="31062"/>
    <cellStyle name="Normal 2 16 21 2 2" xfId="31063"/>
    <cellStyle name="Normal 2 16 21 2 2 2" xfId="31064"/>
    <cellStyle name="Normal 2 16 21 3" xfId="31065"/>
    <cellStyle name="Normal 2 16 21 3 2" xfId="31066"/>
    <cellStyle name="Normal 2 16 21 3 2 2" xfId="31067"/>
    <cellStyle name="Normal 2 16 21 4" xfId="31068"/>
    <cellStyle name="Normal 2 16 21 4 2" xfId="31069"/>
    <cellStyle name="Normal 2 16 21 4 2 2" xfId="31070"/>
    <cellStyle name="Normal 2 16 21 5" xfId="31071"/>
    <cellStyle name="Normal 2 16 21 5 2" xfId="31072"/>
    <cellStyle name="Normal 2 16 21 5 2 2" xfId="31073"/>
    <cellStyle name="Normal 2 16 21 6" xfId="31074"/>
    <cellStyle name="Normal 2 16 21 6 2" xfId="31075"/>
    <cellStyle name="Normal 2 16 21 6 2 2" xfId="31076"/>
    <cellStyle name="Normal 2 16 21 7" xfId="31077"/>
    <cellStyle name="Normal 2 16 21 7 2" xfId="31078"/>
    <cellStyle name="Normal 2 16 21 7 2 2" xfId="31079"/>
    <cellStyle name="Normal 2 16 21 8" xfId="31080"/>
    <cellStyle name="Normal 2 16 21 8 2" xfId="31081"/>
    <cellStyle name="Normal 2 16 21 8 2 2" xfId="31082"/>
    <cellStyle name="Normal 2 16 21 9" xfId="31083"/>
    <cellStyle name="Normal 2 16 21 9 2" xfId="31084"/>
    <cellStyle name="Normal 2 16 21 9 2 2" xfId="31085"/>
    <cellStyle name="Normal 2 16 22" xfId="31086"/>
    <cellStyle name="Normal 2 16 22 10" xfId="31087"/>
    <cellStyle name="Normal 2 16 22 10 2" xfId="31088"/>
    <cellStyle name="Normal 2 16 22 10 2 2" xfId="31089"/>
    <cellStyle name="Normal 2 16 22 11" xfId="31090"/>
    <cellStyle name="Normal 2 16 22 11 2" xfId="31091"/>
    <cellStyle name="Normal 2 16 22 11 2 2" xfId="31092"/>
    <cellStyle name="Normal 2 16 22 12" xfId="31093"/>
    <cellStyle name="Normal 2 16 22 12 2" xfId="31094"/>
    <cellStyle name="Normal 2 16 22 12 2 2" xfId="31095"/>
    <cellStyle name="Normal 2 16 22 13" xfId="31096"/>
    <cellStyle name="Normal 2 16 22 13 2" xfId="31097"/>
    <cellStyle name="Normal 2 16 22 13 2 2" xfId="31098"/>
    <cellStyle name="Normal 2 16 22 14" xfId="31099"/>
    <cellStyle name="Normal 2 16 22 14 2" xfId="31100"/>
    <cellStyle name="Normal 2 16 22 14 2 2" xfId="31101"/>
    <cellStyle name="Normal 2 16 22 15" xfId="31102"/>
    <cellStyle name="Normal 2 16 22 15 2" xfId="31103"/>
    <cellStyle name="Normal 2 16 22 2" xfId="31104"/>
    <cellStyle name="Normal 2 16 22 2 2" xfId="31105"/>
    <cellStyle name="Normal 2 16 22 2 2 2" xfId="31106"/>
    <cellStyle name="Normal 2 16 22 3" xfId="31107"/>
    <cellStyle name="Normal 2 16 22 3 2" xfId="31108"/>
    <cellStyle name="Normal 2 16 22 3 2 2" xfId="31109"/>
    <cellStyle name="Normal 2 16 22 4" xfId="31110"/>
    <cellStyle name="Normal 2 16 22 4 2" xfId="31111"/>
    <cellStyle name="Normal 2 16 22 4 2 2" xfId="31112"/>
    <cellStyle name="Normal 2 16 22 5" xfId="31113"/>
    <cellStyle name="Normal 2 16 22 5 2" xfId="31114"/>
    <cellStyle name="Normal 2 16 22 5 2 2" xfId="31115"/>
    <cellStyle name="Normal 2 16 22 6" xfId="31116"/>
    <cellStyle name="Normal 2 16 22 6 2" xfId="31117"/>
    <cellStyle name="Normal 2 16 22 6 2 2" xfId="31118"/>
    <cellStyle name="Normal 2 16 22 7" xfId="31119"/>
    <cellStyle name="Normal 2 16 22 7 2" xfId="31120"/>
    <cellStyle name="Normal 2 16 22 7 2 2" xfId="31121"/>
    <cellStyle name="Normal 2 16 22 8" xfId="31122"/>
    <cellStyle name="Normal 2 16 22 8 2" xfId="31123"/>
    <cellStyle name="Normal 2 16 22 8 2 2" xfId="31124"/>
    <cellStyle name="Normal 2 16 22 9" xfId="31125"/>
    <cellStyle name="Normal 2 16 22 9 2" xfId="31126"/>
    <cellStyle name="Normal 2 16 22 9 2 2" xfId="31127"/>
    <cellStyle name="Normal 2 16 23" xfId="31128"/>
    <cellStyle name="Normal 2 16 23 10" xfId="31129"/>
    <cellStyle name="Normal 2 16 23 10 2" xfId="31130"/>
    <cellStyle name="Normal 2 16 23 10 2 2" xfId="31131"/>
    <cellStyle name="Normal 2 16 23 11" xfId="31132"/>
    <cellStyle name="Normal 2 16 23 11 2" xfId="31133"/>
    <cellStyle name="Normal 2 16 23 11 2 2" xfId="31134"/>
    <cellStyle name="Normal 2 16 23 12" xfId="31135"/>
    <cellStyle name="Normal 2 16 23 12 2" xfId="31136"/>
    <cellStyle name="Normal 2 16 23 12 2 2" xfId="31137"/>
    <cellStyle name="Normal 2 16 23 13" xfId="31138"/>
    <cellStyle name="Normal 2 16 23 13 2" xfId="31139"/>
    <cellStyle name="Normal 2 16 23 13 2 2" xfId="31140"/>
    <cellStyle name="Normal 2 16 23 14" xfId="31141"/>
    <cellStyle name="Normal 2 16 23 14 2" xfId="31142"/>
    <cellStyle name="Normal 2 16 23 14 2 2" xfId="31143"/>
    <cellStyle name="Normal 2 16 23 15" xfId="31144"/>
    <cellStyle name="Normal 2 16 23 15 2" xfId="31145"/>
    <cellStyle name="Normal 2 16 23 2" xfId="31146"/>
    <cellStyle name="Normal 2 16 23 2 2" xfId="31147"/>
    <cellStyle name="Normal 2 16 23 2 2 2" xfId="31148"/>
    <cellStyle name="Normal 2 16 23 3" xfId="31149"/>
    <cellStyle name="Normal 2 16 23 3 2" xfId="31150"/>
    <cellStyle name="Normal 2 16 23 3 2 2" xfId="31151"/>
    <cellStyle name="Normal 2 16 23 4" xfId="31152"/>
    <cellStyle name="Normal 2 16 23 4 2" xfId="31153"/>
    <cellStyle name="Normal 2 16 23 4 2 2" xfId="31154"/>
    <cellStyle name="Normal 2 16 23 5" xfId="31155"/>
    <cellStyle name="Normal 2 16 23 5 2" xfId="31156"/>
    <cellStyle name="Normal 2 16 23 5 2 2" xfId="31157"/>
    <cellStyle name="Normal 2 16 23 6" xfId="31158"/>
    <cellStyle name="Normal 2 16 23 6 2" xfId="31159"/>
    <cellStyle name="Normal 2 16 23 6 2 2" xfId="31160"/>
    <cellStyle name="Normal 2 16 23 7" xfId="31161"/>
    <cellStyle name="Normal 2 16 23 7 2" xfId="31162"/>
    <cellStyle name="Normal 2 16 23 7 2 2" xfId="31163"/>
    <cellStyle name="Normal 2 16 23 8" xfId="31164"/>
    <cellStyle name="Normal 2 16 23 8 2" xfId="31165"/>
    <cellStyle name="Normal 2 16 23 8 2 2" xfId="31166"/>
    <cellStyle name="Normal 2 16 23 9" xfId="31167"/>
    <cellStyle name="Normal 2 16 23 9 2" xfId="31168"/>
    <cellStyle name="Normal 2 16 23 9 2 2" xfId="31169"/>
    <cellStyle name="Normal 2 16 24" xfId="31170"/>
    <cellStyle name="Normal 2 16 24 2" xfId="31171"/>
    <cellStyle name="Normal 2 16 24 2 2" xfId="31172"/>
    <cellStyle name="Normal 2 16 25" xfId="31173"/>
    <cellStyle name="Normal 2 16 25 2" xfId="31174"/>
    <cellStyle name="Normal 2 16 25 2 2" xfId="31175"/>
    <cellStyle name="Normal 2 16 26" xfId="31176"/>
    <cellStyle name="Normal 2 16 26 2" xfId="31177"/>
    <cellStyle name="Normal 2 16 26 2 2" xfId="31178"/>
    <cellStyle name="Normal 2 16 27" xfId="31179"/>
    <cellStyle name="Normal 2 16 27 2" xfId="31180"/>
    <cellStyle name="Normal 2 16 27 2 2" xfId="31181"/>
    <cellStyle name="Normal 2 16 28" xfId="31182"/>
    <cellStyle name="Normal 2 16 28 2" xfId="31183"/>
    <cellStyle name="Normal 2 16 28 2 2" xfId="31184"/>
    <cellStyle name="Normal 2 16 29" xfId="31185"/>
    <cellStyle name="Normal 2 16 29 2" xfId="31186"/>
    <cellStyle name="Normal 2 16 29 2 2" xfId="31187"/>
    <cellStyle name="Normal 2 16 3" xfId="31188"/>
    <cellStyle name="Normal 2 16 3 10" xfId="31189"/>
    <cellStyle name="Normal 2 16 3 10 2" xfId="31190"/>
    <cellStyle name="Normal 2 16 3 10 2 2" xfId="31191"/>
    <cellStyle name="Normal 2 16 3 11" xfId="31192"/>
    <cellStyle name="Normal 2 16 3 11 2" xfId="31193"/>
    <cellStyle name="Normal 2 16 3 11 2 2" xfId="31194"/>
    <cellStyle name="Normal 2 16 3 12" xfId="31195"/>
    <cellStyle name="Normal 2 16 3 12 2" xfId="31196"/>
    <cellStyle name="Normal 2 16 3 12 2 2" xfId="31197"/>
    <cellStyle name="Normal 2 16 3 13" xfId="31198"/>
    <cellStyle name="Normal 2 16 3 13 2" xfId="31199"/>
    <cellStyle name="Normal 2 16 3 13 2 2" xfId="31200"/>
    <cellStyle name="Normal 2 16 3 14" xfId="31201"/>
    <cellStyle name="Normal 2 16 3 14 2" xfId="31202"/>
    <cellStyle name="Normal 2 16 3 14 2 2" xfId="31203"/>
    <cellStyle name="Normal 2 16 3 15" xfId="31204"/>
    <cellStyle name="Normal 2 16 3 15 2" xfId="31205"/>
    <cellStyle name="Normal 2 16 3 2" xfId="31206"/>
    <cellStyle name="Normal 2 16 3 2 2" xfId="31207"/>
    <cellStyle name="Normal 2 16 3 2 2 2" xfId="31208"/>
    <cellStyle name="Normal 2 16 3 3" xfId="31209"/>
    <cellStyle name="Normal 2 16 3 3 2" xfId="31210"/>
    <cellStyle name="Normal 2 16 3 3 2 2" xfId="31211"/>
    <cellStyle name="Normal 2 16 3 4" xfId="31212"/>
    <cellStyle name="Normal 2 16 3 4 2" xfId="31213"/>
    <cellStyle name="Normal 2 16 3 4 2 2" xfId="31214"/>
    <cellStyle name="Normal 2 16 3 5" xfId="31215"/>
    <cellStyle name="Normal 2 16 3 5 2" xfId="31216"/>
    <cellStyle name="Normal 2 16 3 5 2 2" xfId="31217"/>
    <cellStyle name="Normal 2 16 3 6" xfId="31218"/>
    <cellStyle name="Normal 2 16 3 6 2" xfId="31219"/>
    <cellStyle name="Normal 2 16 3 6 2 2" xfId="31220"/>
    <cellStyle name="Normal 2 16 3 7" xfId="31221"/>
    <cellStyle name="Normal 2 16 3 7 2" xfId="31222"/>
    <cellStyle name="Normal 2 16 3 7 2 2" xfId="31223"/>
    <cellStyle name="Normal 2 16 3 8" xfId="31224"/>
    <cellStyle name="Normal 2 16 3 8 2" xfId="31225"/>
    <cellStyle name="Normal 2 16 3 8 2 2" xfId="31226"/>
    <cellStyle name="Normal 2 16 3 9" xfId="31227"/>
    <cellStyle name="Normal 2 16 3 9 2" xfId="31228"/>
    <cellStyle name="Normal 2 16 3 9 2 2" xfId="31229"/>
    <cellStyle name="Normal 2 16 30" xfId="31230"/>
    <cellStyle name="Normal 2 16 30 2" xfId="31231"/>
    <cellStyle name="Normal 2 16 30 2 2" xfId="31232"/>
    <cellStyle name="Normal 2 16 31" xfId="31233"/>
    <cellStyle name="Normal 2 16 31 2" xfId="31234"/>
    <cellStyle name="Normal 2 16 31 2 2" xfId="31235"/>
    <cellStyle name="Normal 2 16 32" xfId="31236"/>
    <cellStyle name="Normal 2 16 32 2" xfId="31237"/>
    <cellStyle name="Normal 2 16 32 2 2" xfId="31238"/>
    <cellStyle name="Normal 2 16 33" xfId="31239"/>
    <cellStyle name="Normal 2 16 33 2" xfId="31240"/>
    <cellStyle name="Normal 2 16 33 2 2" xfId="31241"/>
    <cellStyle name="Normal 2 16 34" xfId="31242"/>
    <cellStyle name="Normal 2 16 34 2" xfId="31243"/>
    <cellStyle name="Normal 2 16 34 2 2" xfId="31244"/>
    <cellStyle name="Normal 2 16 35" xfId="31245"/>
    <cellStyle name="Normal 2 16 35 2" xfId="31246"/>
    <cellStyle name="Normal 2 16 35 2 2" xfId="31247"/>
    <cellStyle name="Normal 2 16 36" xfId="31248"/>
    <cellStyle name="Normal 2 16 36 2" xfId="31249"/>
    <cellStyle name="Normal 2 16 36 2 2" xfId="31250"/>
    <cellStyle name="Normal 2 16 37" xfId="31251"/>
    <cellStyle name="Normal 2 16 37 2" xfId="31252"/>
    <cellStyle name="Normal 2 16 4" xfId="31253"/>
    <cellStyle name="Normal 2 16 4 10" xfId="31254"/>
    <cellStyle name="Normal 2 16 4 10 2" xfId="31255"/>
    <cellStyle name="Normal 2 16 4 10 2 2" xfId="31256"/>
    <cellStyle name="Normal 2 16 4 11" xfId="31257"/>
    <cellStyle name="Normal 2 16 4 11 2" xfId="31258"/>
    <cellStyle name="Normal 2 16 4 11 2 2" xfId="31259"/>
    <cellStyle name="Normal 2 16 4 12" xfId="31260"/>
    <cellStyle name="Normal 2 16 4 12 2" xfId="31261"/>
    <cellStyle name="Normal 2 16 4 12 2 2" xfId="31262"/>
    <cellStyle name="Normal 2 16 4 13" xfId="31263"/>
    <cellStyle name="Normal 2 16 4 13 2" xfId="31264"/>
    <cellStyle name="Normal 2 16 4 13 2 2" xfId="31265"/>
    <cellStyle name="Normal 2 16 4 14" xfId="31266"/>
    <cellStyle name="Normal 2 16 4 14 2" xfId="31267"/>
    <cellStyle name="Normal 2 16 4 14 2 2" xfId="31268"/>
    <cellStyle name="Normal 2 16 4 15" xfId="31269"/>
    <cellStyle name="Normal 2 16 4 15 2" xfId="31270"/>
    <cellStyle name="Normal 2 16 4 2" xfId="31271"/>
    <cellStyle name="Normal 2 16 4 2 2" xfId="31272"/>
    <cellStyle name="Normal 2 16 4 2 2 2" xfId="31273"/>
    <cellStyle name="Normal 2 16 4 3" xfId="31274"/>
    <cellStyle name="Normal 2 16 4 3 2" xfId="31275"/>
    <cellStyle name="Normal 2 16 4 3 2 2" xfId="31276"/>
    <cellStyle name="Normal 2 16 4 4" xfId="31277"/>
    <cellStyle name="Normal 2 16 4 4 2" xfId="31278"/>
    <cellStyle name="Normal 2 16 4 4 2 2" xfId="31279"/>
    <cellStyle name="Normal 2 16 4 5" xfId="31280"/>
    <cellStyle name="Normal 2 16 4 5 2" xfId="31281"/>
    <cellStyle name="Normal 2 16 4 5 2 2" xfId="31282"/>
    <cellStyle name="Normal 2 16 4 6" xfId="31283"/>
    <cellStyle name="Normal 2 16 4 6 2" xfId="31284"/>
    <cellStyle name="Normal 2 16 4 6 2 2" xfId="31285"/>
    <cellStyle name="Normal 2 16 4 7" xfId="31286"/>
    <cellStyle name="Normal 2 16 4 7 2" xfId="31287"/>
    <cellStyle name="Normal 2 16 4 7 2 2" xfId="31288"/>
    <cellStyle name="Normal 2 16 4 8" xfId="31289"/>
    <cellStyle name="Normal 2 16 4 8 2" xfId="31290"/>
    <cellStyle name="Normal 2 16 4 8 2 2" xfId="31291"/>
    <cellStyle name="Normal 2 16 4 9" xfId="31292"/>
    <cellStyle name="Normal 2 16 4 9 2" xfId="31293"/>
    <cellStyle name="Normal 2 16 4 9 2 2" xfId="31294"/>
    <cellStyle name="Normal 2 16 5" xfId="31295"/>
    <cellStyle name="Normal 2 16 5 10" xfId="31296"/>
    <cellStyle name="Normal 2 16 5 10 2" xfId="31297"/>
    <cellStyle name="Normal 2 16 5 10 2 2" xfId="31298"/>
    <cellStyle name="Normal 2 16 5 11" xfId="31299"/>
    <cellStyle name="Normal 2 16 5 11 2" xfId="31300"/>
    <cellStyle name="Normal 2 16 5 11 2 2" xfId="31301"/>
    <cellStyle name="Normal 2 16 5 12" xfId="31302"/>
    <cellStyle name="Normal 2 16 5 12 2" xfId="31303"/>
    <cellStyle name="Normal 2 16 5 12 2 2" xfId="31304"/>
    <cellStyle name="Normal 2 16 5 13" xfId="31305"/>
    <cellStyle name="Normal 2 16 5 13 2" xfId="31306"/>
    <cellStyle name="Normal 2 16 5 13 2 2" xfId="31307"/>
    <cellStyle name="Normal 2 16 5 14" xfId="31308"/>
    <cellStyle name="Normal 2 16 5 14 2" xfId="31309"/>
    <cellStyle name="Normal 2 16 5 14 2 2" xfId="31310"/>
    <cellStyle name="Normal 2 16 5 15" xfId="31311"/>
    <cellStyle name="Normal 2 16 5 15 2" xfId="31312"/>
    <cellStyle name="Normal 2 16 5 2" xfId="31313"/>
    <cellStyle name="Normal 2 16 5 2 2" xfId="31314"/>
    <cellStyle name="Normal 2 16 5 2 2 2" xfId="31315"/>
    <cellStyle name="Normal 2 16 5 3" xfId="31316"/>
    <cellStyle name="Normal 2 16 5 3 2" xfId="31317"/>
    <cellStyle name="Normal 2 16 5 3 2 2" xfId="31318"/>
    <cellStyle name="Normal 2 16 5 4" xfId="31319"/>
    <cellStyle name="Normal 2 16 5 4 2" xfId="31320"/>
    <cellStyle name="Normal 2 16 5 4 2 2" xfId="31321"/>
    <cellStyle name="Normal 2 16 5 5" xfId="31322"/>
    <cellStyle name="Normal 2 16 5 5 2" xfId="31323"/>
    <cellStyle name="Normal 2 16 5 5 2 2" xfId="31324"/>
    <cellStyle name="Normal 2 16 5 6" xfId="31325"/>
    <cellStyle name="Normal 2 16 5 6 2" xfId="31326"/>
    <cellStyle name="Normal 2 16 5 6 2 2" xfId="31327"/>
    <cellStyle name="Normal 2 16 5 7" xfId="31328"/>
    <cellStyle name="Normal 2 16 5 7 2" xfId="31329"/>
    <cellStyle name="Normal 2 16 5 7 2 2" xfId="31330"/>
    <cellStyle name="Normal 2 16 5 8" xfId="31331"/>
    <cellStyle name="Normal 2 16 5 8 2" xfId="31332"/>
    <cellStyle name="Normal 2 16 5 8 2 2" xfId="31333"/>
    <cellStyle name="Normal 2 16 5 9" xfId="31334"/>
    <cellStyle name="Normal 2 16 5 9 2" xfId="31335"/>
    <cellStyle name="Normal 2 16 5 9 2 2" xfId="31336"/>
    <cellStyle name="Normal 2 16 6" xfId="31337"/>
    <cellStyle name="Normal 2 16 6 10" xfId="31338"/>
    <cellStyle name="Normal 2 16 6 10 2" xfId="31339"/>
    <cellStyle name="Normal 2 16 6 10 2 2" xfId="31340"/>
    <cellStyle name="Normal 2 16 6 11" xfId="31341"/>
    <cellStyle name="Normal 2 16 6 11 2" xfId="31342"/>
    <cellStyle name="Normal 2 16 6 11 2 2" xfId="31343"/>
    <cellStyle name="Normal 2 16 6 12" xfId="31344"/>
    <cellStyle name="Normal 2 16 6 12 2" xfId="31345"/>
    <cellStyle name="Normal 2 16 6 12 2 2" xfId="31346"/>
    <cellStyle name="Normal 2 16 6 13" xfId="31347"/>
    <cellStyle name="Normal 2 16 6 13 2" xfId="31348"/>
    <cellStyle name="Normal 2 16 6 13 2 2" xfId="31349"/>
    <cellStyle name="Normal 2 16 6 14" xfId="31350"/>
    <cellStyle name="Normal 2 16 6 14 2" xfId="31351"/>
    <cellStyle name="Normal 2 16 6 14 2 2" xfId="31352"/>
    <cellStyle name="Normal 2 16 6 15" xfId="31353"/>
    <cellStyle name="Normal 2 16 6 15 2" xfId="31354"/>
    <cellStyle name="Normal 2 16 6 2" xfId="31355"/>
    <cellStyle name="Normal 2 16 6 2 2" xfId="31356"/>
    <cellStyle name="Normal 2 16 6 2 2 2" xfId="31357"/>
    <cellStyle name="Normal 2 16 6 3" xfId="31358"/>
    <cellStyle name="Normal 2 16 6 3 2" xfId="31359"/>
    <cellStyle name="Normal 2 16 6 3 2 2" xfId="31360"/>
    <cellStyle name="Normal 2 16 6 4" xfId="31361"/>
    <cellStyle name="Normal 2 16 6 4 2" xfId="31362"/>
    <cellStyle name="Normal 2 16 6 4 2 2" xfId="31363"/>
    <cellStyle name="Normal 2 16 6 5" xfId="31364"/>
    <cellStyle name="Normal 2 16 6 5 2" xfId="31365"/>
    <cellStyle name="Normal 2 16 6 5 2 2" xfId="31366"/>
    <cellStyle name="Normal 2 16 6 6" xfId="31367"/>
    <cellStyle name="Normal 2 16 6 6 2" xfId="31368"/>
    <cellStyle name="Normal 2 16 6 6 2 2" xfId="31369"/>
    <cellStyle name="Normal 2 16 6 7" xfId="31370"/>
    <cellStyle name="Normal 2 16 6 7 2" xfId="31371"/>
    <cellStyle name="Normal 2 16 6 7 2 2" xfId="31372"/>
    <cellStyle name="Normal 2 16 6 8" xfId="31373"/>
    <cellStyle name="Normal 2 16 6 8 2" xfId="31374"/>
    <cellStyle name="Normal 2 16 6 8 2 2" xfId="31375"/>
    <cellStyle name="Normal 2 16 6 9" xfId="31376"/>
    <cellStyle name="Normal 2 16 6 9 2" xfId="31377"/>
    <cellStyle name="Normal 2 16 6 9 2 2" xfId="31378"/>
    <cellStyle name="Normal 2 16 7" xfId="31379"/>
    <cellStyle name="Normal 2 16 7 10" xfId="31380"/>
    <cellStyle name="Normal 2 16 7 10 2" xfId="31381"/>
    <cellStyle name="Normal 2 16 7 10 2 2" xfId="31382"/>
    <cellStyle name="Normal 2 16 7 11" xfId="31383"/>
    <cellStyle name="Normal 2 16 7 11 2" xfId="31384"/>
    <cellStyle name="Normal 2 16 7 11 2 2" xfId="31385"/>
    <cellStyle name="Normal 2 16 7 12" xfId="31386"/>
    <cellStyle name="Normal 2 16 7 12 2" xfId="31387"/>
    <cellStyle name="Normal 2 16 7 12 2 2" xfId="31388"/>
    <cellStyle name="Normal 2 16 7 13" xfId="31389"/>
    <cellStyle name="Normal 2 16 7 13 2" xfId="31390"/>
    <cellStyle name="Normal 2 16 7 13 2 2" xfId="31391"/>
    <cellStyle name="Normal 2 16 7 14" xfId="31392"/>
    <cellStyle name="Normal 2 16 7 14 2" xfId="31393"/>
    <cellStyle name="Normal 2 16 7 14 2 2" xfId="31394"/>
    <cellStyle name="Normal 2 16 7 15" xfId="31395"/>
    <cellStyle name="Normal 2 16 7 15 2" xfId="31396"/>
    <cellStyle name="Normal 2 16 7 2" xfId="31397"/>
    <cellStyle name="Normal 2 16 7 2 2" xfId="31398"/>
    <cellStyle name="Normal 2 16 7 2 2 2" xfId="31399"/>
    <cellStyle name="Normal 2 16 7 3" xfId="31400"/>
    <cellStyle name="Normal 2 16 7 3 2" xfId="31401"/>
    <cellStyle name="Normal 2 16 7 3 2 2" xfId="31402"/>
    <cellStyle name="Normal 2 16 7 4" xfId="31403"/>
    <cellStyle name="Normal 2 16 7 4 2" xfId="31404"/>
    <cellStyle name="Normal 2 16 7 4 2 2" xfId="31405"/>
    <cellStyle name="Normal 2 16 7 5" xfId="31406"/>
    <cellStyle name="Normal 2 16 7 5 2" xfId="31407"/>
    <cellStyle name="Normal 2 16 7 5 2 2" xfId="31408"/>
    <cellStyle name="Normal 2 16 7 6" xfId="31409"/>
    <cellStyle name="Normal 2 16 7 6 2" xfId="31410"/>
    <cellStyle name="Normal 2 16 7 6 2 2" xfId="31411"/>
    <cellStyle name="Normal 2 16 7 7" xfId="31412"/>
    <cellStyle name="Normal 2 16 7 7 2" xfId="31413"/>
    <cellStyle name="Normal 2 16 7 7 2 2" xfId="31414"/>
    <cellStyle name="Normal 2 16 7 8" xfId="31415"/>
    <cellStyle name="Normal 2 16 7 8 2" xfId="31416"/>
    <cellStyle name="Normal 2 16 7 8 2 2" xfId="31417"/>
    <cellStyle name="Normal 2 16 7 9" xfId="31418"/>
    <cellStyle name="Normal 2 16 7 9 2" xfId="31419"/>
    <cellStyle name="Normal 2 16 7 9 2 2" xfId="31420"/>
    <cellStyle name="Normal 2 16 8" xfId="31421"/>
    <cellStyle name="Normal 2 16 8 10" xfId="31422"/>
    <cellStyle name="Normal 2 16 8 10 2" xfId="31423"/>
    <cellStyle name="Normal 2 16 8 10 2 2" xfId="31424"/>
    <cellStyle name="Normal 2 16 8 11" xfId="31425"/>
    <cellStyle name="Normal 2 16 8 11 2" xfId="31426"/>
    <cellStyle name="Normal 2 16 8 11 2 2" xfId="31427"/>
    <cellStyle name="Normal 2 16 8 12" xfId="31428"/>
    <cellStyle name="Normal 2 16 8 12 2" xfId="31429"/>
    <cellStyle name="Normal 2 16 8 12 2 2" xfId="31430"/>
    <cellStyle name="Normal 2 16 8 13" xfId="31431"/>
    <cellStyle name="Normal 2 16 8 13 2" xfId="31432"/>
    <cellStyle name="Normal 2 16 8 13 2 2" xfId="31433"/>
    <cellStyle name="Normal 2 16 8 14" xfId="31434"/>
    <cellStyle name="Normal 2 16 8 14 2" xfId="31435"/>
    <cellStyle name="Normal 2 16 8 14 2 2" xfId="31436"/>
    <cellStyle name="Normal 2 16 8 15" xfId="31437"/>
    <cellStyle name="Normal 2 16 8 15 2" xfId="31438"/>
    <cellStyle name="Normal 2 16 8 2" xfId="31439"/>
    <cellStyle name="Normal 2 16 8 2 2" xfId="31440"/>
    <cellStyle name="Normal 2 16 8 2 2 2" xfId="31441"/>
    <cellStyle name="Normal 2 16 8 3" xfId="31442"/>
    <cellStyle name="Normal 2 16 8 3 2" xfId="31443"/>
    <cellStyle name="Normal 2 16 8 3 2 2" xfId="31444"/>
    <cellStyle name="Normal 2 16 8 4" xfId="31445"/>
    <cellStyle name="Normal 2 16 8 4 2" xfId="31446"/>
    <cellStyle name="Normal 2 16 8 4 2 2" xfId="31447"/>
    <cellStyle name="Normal 2 16 8 5" xfId="31448"/>
    <cellStyle name="Normal 2 16 8 5 2" xfId="31449"/>
    <cellStyle name="Normal 2 16 8 5 2 2" xfId="31450"/>
    <cellStyle name="Normal 2 16 8 6" xfId="31451"/>
    <cellStyle name="Normal 2 16 8 6 2" xfId="31452"/>
    <cellStyle name="Normal 2 16 8 6 2 2" xfId="31453"/>
    <cellStyle name="Normal 2 16 8 7" xfId="31454"/>
    <cellStyle name="Normal 2 16 8 7 2" xfId="31455"/>
    <cellStyle name="Normal 2 16 8 7 2 2" xfId="31456"/>
    <cellStyle name="Normal 2 16 8 8" xfId="31457"/>
    <cellStyle name="Normal 2 16 8 8 2" xfId="31458"/>
    <cellStyle name="Normal 2 16 8 8 2 2" xfId="31459"/>
    <cellStyle name="Normal 2 16 8 9" xfId="31460"/>
    <cellStyle name="Normal 2 16 8 9 2" xfId="31461"/>
    <cellStyle name="Normal 2 16 8 9 2 2" xfId="31462"/>
    <cellStyle name="Normal 2 16 9" xfId="31463"/>
    <cellStyle name="Normal 2 16 9 10" xfId="31464"/>
    <cellStyle name="Normal 2 16 9 10 2" xfId="31465"/>
    <cellStyle name="Normal 2 16 9 10 2 2" xfId="31466"/>
    <cellStyle name="Normal 2 16 9 11" xfId="31467"/>
    <cellStyle name="Normal 2 16 9 11 2" xfId="31468"/>
    <cellStyle name="Normal 2 16 9 11 2 2" xfId="31469"/>
    <cellStyle name="Normal 2 16 9 12" xfId="31470"/>
    <cellStyle name="Normal 2 16 9 12 2" xfId="31471"/>
    <cellStyle name="Normal 2 16 9 12 2 2" xfId="31472"/>
    <cellStyle name="Normal 2 16 9 13" xfId="31473"/>
    <cellStyle name="Normal 2 16 9 13 2" xfId="31474"/>
    <cellStyle name="Normal 2 16 9 13 2 2" xfId="31475"/>
    <cellStyle name="Normal 2 16 9 14" xfId="31476"/>
    <cellStyle name="Normal 2 16 9 14 2" xfId="31477"/>
    <cellStyle name="Normal 2 16 9 14 2 2" xfId="31478"/>
    <cellStyle name="Normal 2 16 9 15" xfId="31479"/>
    <cellStyle name="Normal 2 16 9 15 2" xfId="31480"/>
    <cellStyle name="Normal 2 16 9 2" xfId="31481"/>
    <cellStyle name="Normal 2 16 9 2 2" xfId="31482"/>
    <cellStyle name="Normal 2 16 9 2 2 2" xfId="31483"/>
    <cellStyle name="Normal 2 16 9 3" xfId="31484"/>
    <cellStyle name="Normal 2 16 9 3 2" xfId="31485"/>
    <cellStyle name="Normal 2 16 9 3 2 2" xfId="31486"/>
    <cellStyle name="Normal 2 16 9 4" xfId="31487"/>
    <cellStyle name="Normal 2 16 9 4 2" xfId="31488"/>
    <cellStyle name="Normal 2 16 9 4 2 2" xfId="31489"/>
    <cellStyle name="Normal 2 16 9 5" xfId="31490"/>
    <cellStyle name="Normal 2 16 9 5 2" xfId="31491"/>
    <cellStyle name="Normal 2 16 9 5 2 2" xfId="31492"/>
    <cellStyle name="Normal 2 16 9 6" xfId="31493"/>
    <cellStyle name="Normal 2 16 9 6 2" xfId="31494"/>
    <cellStyle name="Normal 2 16 9 6 2 2" xfId="31495"/>
    <cellStyle name="Normal 2 16 9 7" xfId="31496"/>
    <cellStyle name="Normal 2 16 9 7 2" xfId="31497"/>
    <cellStyle name="Normal 2 16 9 7 2 2" xfId="31498"/>
    <cellStyle name="Normal 2 16 9 8" xfId="31499"/>
    <cellStyle name="Normal 2 16 9 8 2" xfId="31500"/>
    <cellStyle name="Normal 2 16 9 8 2 2" xfId="31501"/>
    <cellStyle name="Normal 2 16 9 9" xfId="31502"/>
    <cellStyle name="Normal 2 16 9 9 2" xfId="31503"/>
    <cellStyle name="Normal 2 16 9 9 2 2" xfId="31504"/>
    <cellStyle name="Normal 2 160" xfId="31505"/>
    <cellStyle name="Normal 2 161" xfId="31506"/>
    <cellStyle name="Normal 2 162" xfId="31507"/>
    <cellStyle name="Normal 2 163" xfId="31508"/>
    <cellStyle name="Normal 2 164" xfId="31509"/>
    <cellStyle name="Normal 2 165" xfId="31510"/>
    <cellStyle name="Normal 2 166" xfId="31511"/>
    <cellStyle name="Normal 2 167" xfId="31512"/>
    <cellStyle name="Normal 2 168" xfId="31513"/>
    <cellStyle name="Normal 2 169" xfId="31514"/>
    <cellStyle name="Normal 2 17" xfId="31515"/>
    <cellStyle name="Normal 2 17 10" xfId="31516"/>
    <cellStyle name="Normal 2 17 10 2" xfId="31517"/>
    <cellStyle name="Normal 2 17 10 2 2" xfId="31518"/>
    <cellStyle name="Normal 2 17 11" xfId="31519"/>
    <cellStyle name="Normal 2 17 11 2" xfId="31520"/>
    <cellStyle name="Normal 2 17 11 2 2" xfId="31521"/>
    <cellStyle name="Normal 2 17 12" xfId="31522"/>
    <cellStyle name="Normal 2 17 12 2" xfId="31523"/>
    <cellStyle name="Normal 2 17 12 2 2" xfId="31524"/>
    <cellStyle name="Normal 2 17 13" xfId="31525"/>
    <cellStyle name="Normal 2 17 13 2" xfId="31526"/>
    <cellStyle name="Normal 2 17 13 2 2" xfId="31527"/>
    <cellStyle name="Normal 2 17 14" xfId="31528"/>
    <cellStyle name="Normal 2 17 14 2" xfId="31529"/>
    <cellStyle name="Normal 2 17 14 2 2" xfId="31530"/>
    <cellStyle name="Normal 2 17 15" xfId="31531"/>
    <cellStyle name="Normal 2 17 15 2" xfId="31532"/>
    <cellStyle name="Normal 2 17 2" xfId="31533"/>
    <cellStyle name="Normal 2 17 2 2" xfId="31534"/>
    <cellStyle name="Normal 2 17 2 2 2" xfId="31535"/>
    <cellStyle name="Normal 2 17 3" xfId="31536"/>
    <cellStyle name="Normal 2 17 3 2" xfId="31537"/>
    <cellStyle name="Normal 2 17 3 2 2" xfId="31538"/>
    <cellStyle name="Normal 2 17 4" xfId="31539"/>
    <cellStyle name="Normal 2 17 4 2" xfId="31540"/>
    <cellStyle name="Normal 2 17 4 2 2" xfId="31541"/>
    <cellStyle name="Normal 2 17 5" xfId="31542"/>
    <cellStyle name="Normal 2 17 5 2" xfId="31543"/>
    <cellStyle name="Normal 2 17 5 2 2" xfId="31544"/>
    <cellStyle name="Normal 2 17 6" xfId="31545"/>
    <cellStyle name="Normal 2 17 6 2" xfId="31546"/>
    <cellStyle name="Normal 2 17 6 2 2" xfId="31547"/>
    <cellStyle name="Normal 2 17 7" xfId="31548"/>
    <cellStyle name="Normal 2 17 7 2" xfId="31549"/>
    <cellStyle name="Normal 2 17 7 2 2" xfId="31550"/>
    <cellStyle name="Normal 2 17 8" xfId="31551"/>
    <cellStyle name="Normal 2 17 8 2" xfId="31552"/>
    <cellStyle name="Normal 2 17 8 2 2" xfId="31553"/>
    <cellStyle name="Normal 2 17 9" xfId="31554"/>
    <cellStyle name="Normal 2 17 9 2" xfId="31555"/>
    <cellStyle name="Normal 2 17 9 2 2" xfId="31556"/>
    <cellStyle name="Normal 2 170" xfId="31557"/>
    <cellStyle name="Normal 2 171" xfId="31558"/>
    <cellStyle name="Normal 2 172" xfId="31559"/>
    <cellStyle name="Normal 2 173" xfId="31560"/>
    <cellStyle name="Normal 2 174" xfId="31561"/>
    <cellStyle name="Normal 2 175" xfId="31562"/>
    <cellStyle name="Normal 2 176" xfId="31563"/>
    <cellStyle name="Normal 2 177" xfId="31564"/>
    <cellStyle name="Normal 2 178" xfId="31565"/>
    <cellStyle name="Normal 2 179" xfId="31566"/>
    <cellStyle name="Normal 2 18" xfId="31567"/>
    <cellStyle name="Normal 2 18 10" xfId="31568"/>
    <cellStyle name="Normal 2 18 10 2" xfId="31569"/>
    <cellStyle name="Normal 2 18 10 2 2" xfId="31570"/>
    <cellStyle name="Normal 2 18 11" xfId="31571"/>
    <cellStyle name="Normal 2 18 11 2" xfId="31572"/>
    <cellStyle name="Normal 2 18 11 2 2" xfId="31573"/>
    <cellStyle name="Normal 2 18 12" xfId="31574"/>
    <cellStyle name="Normal 2 18 12 2" xfId="31575"/>
    <cellStyle name="Normal 2 18 12 2 2" xfId="31576"/>
    <cellStyle name="Normal 2 18 13" xfId="31577"/>
    <cellStyle name="Normal 2 18 13 2" xfId="31578"/>
    <cellStyle name="Normal 2 18 13 2 2" xfId="31579"/>
    <cellStyle name="Normal 2 18 14" xfId="31580"/>
    <cellStyle name="Normal 2 18 14 2" xfId="31581"/>
    <cellStyle name="Normal 2 18 14 2 2" xfId="31582"/>
    <cellStyle name="Normal 2 18 15" xfId="31583"/>
    <cellStyle name="Normal 2 18 15 2" xfId="31584"/>
    <cellStyle name="Normal 2 18 2" xfId="31585"/>
    <cellStyle name="Normal 2 18 2 2" xfId="31586"/>
    <cellStyle name="Normal 2 18 2 2 2" xfId="31587"/>
    <cellStyle name="Normal 2 18 3" xfId="31588"/>
    <cellStyle name="Normal 2 18 3 2" xfId="31589"/>
    <cellStyle name="Normal 2 18 3 2 2" xfId="31590"/>
    <cellStyle name="Normal 2 18 4" xfId="31591"/>
    <cellStyle name="Normal 2 18 4 2" xfId="31592"/>
    <cellStyle name="Normal 2 18 4 2 2" xfId="31593"/>
    <cellStyle name="Normal 2 18 5" xfId="31594"/>
    <cellStyle name="Normal 2 18 5 2" xfId="31595"/>
    <cellStyle name="Normal 2 18 5 2 2" xfId="31596"/>
    <cellStyle name="Normal 2 18 6" xfId="31597"/>
    <cellStyle name="Normal 2 18 6 2" xfId="31598"/>
    <cellStyle name="Normal 2 18 6 2 2" xfId="31599"/>
    <cellStyle name="Normal 2 18 7" xfId="31600"/>
    <cellStyle name="Normal 2 18 7 2" xfId="31601"/>
    <cellStyle name="Normal 2 18 7 2 2" xfId="31602"/>
    <cellStyle name="Normal 2 18 8" xfId="31603"/>
    <cellStyle name="Normal 2 18 8 2" xfId="31604"/>
    <cellStyle name="Normal 2 18 8 2 2" xfId="31605"/>
    <cellStyle name="Normal 2 18 9" xfId="31606"/>
    <cellStyle name="Normal 2 18 9 2" xfId="31607"/>
    <cellStyle name="Normal 2 18 9 2 2" xfId="31608"/>
    <cellStyle name="Normal 2 180" xfId="31609"/>
    <cellStyle name="Normal 2 181" xfId="31610"/>
    <cellStyle name="Normal 2 182" xfId="31611"/>
    <cellStyle name="Normal 2 183" xfId="31612"/>
    <cellStyle name="Normal 2 184" xfId="31613"/>
    <cellStyle name="Normal 2 185" xfId="31614"/>
    <cellStyle name="Normal 2 186" xfId="31615"/>
    <cellStyle name="Normal 2 187" xfId="31616"/>
    <cellStyle name="Normal 2 188" xfId="31617"/>
    <cellStyle name="Normal 2 189" xfId="31618"/>
    <cellStyle name="Normal 2 19" xfId="31619"/>
    <cellStyle name="Normal 2 19 10" xfId="31620"/>
    <cellStyle name="Normal 2 19 10 2" xfId="31621"/>
    <cellStyle name="Normal 2 19 10 2 2" xfId="31622"/>
    <cellStyle name="Normal 2 19 11" xfId="31623"/>
    <cellStyle name="Normal 2 19 11 2" xfId="31624"/>
    <cellStyle name="Normal 2 19 11 2 2" xfId="31625"/>
    <cellStyle name="Normal 2 19 12" xfId="31626"/>
    <cellStyle name="Normal 2 19 12 2" xfId="31627"/>
    <cellStyle name="Normal 2 19 12 2 2" xfId="31628"/>
    <cellStyle name="Normal 2 19 13" xfId="31629"/>
    <cellStyle name="Normal 2 19 13 2" xfId="31630"/>
    <cellStyle name="Normal 2 19 13 2 2" xfId="31631"/>
    <cellStyle name="Normal 2 19 14" xfId="31632"/>
    <cellStyle name="Normal 2 19 14 2" xfId="31633"/>
    <cellStyle name="Normal 2 19 14 2 2" xfId="31634"/>
    <cellStyle name="Normal 2 19 15" xfId="31635"/>
    <cellStyle name="Normal 2 19 15 2" xfId="31636"/>
    <cellStyle name="Normal 2 19 2" xfId="31637"/>
    <cellStyle name="Normal 2 19 2 2" xfId="31638"/>
    <cellStyle name="Normal 2 19 2 2 2" xfId="31639"/>
    <cellStyle name="Normal 2 19 3" xfId="31640"/>
    <cellStyle name="Normal 2 19 3 2" xfId="31641"/>
    <cellStyle name="Normal 2 19 3 2 2" xfId="31642"/>
    <cellStyle name="Normal 2 19 4" xfId="31643"/>
    <cellStyle name="Normal 2 19 4 2" xfId="31644"/>
    <cellStyle name="Normal 2 19 4 2 2" xfId="31645"/>
    <cellStyle name="Normal 2 19 5" xfId="31646"/>
    <cellStyle name="Normal 2 19 5 2" xfId="31647"/>
    <cellStyle name="Normal 2 19 5 2 2" xfId="31648"/>
    <cellStyle name="Normal 2 19 6" xfId="31649"/>
    <cellStyle name="Normal 2 19 6 2" xfId="31650"/>
    <cellStyle name="Normal 2 19 6 2 2" xfId="31651"/>
    <cellStyle name="Normal 2 19 7" xfId="31652"/>
    <cellStyle name="Normal 2 19 7 2" xfId="31653"/>
    <cellStyle name="Normal 2 19 7 2 2" xfId="31654"/>
    <cellStyle name="Normal 2 19 8" xfId="31655"/>
    <cellStyle name="Normal 2 19 8 2" xfId="31656"/>
    <cellStyle name="Normal 2 19 8 2 2" xfId="31657"/>
    <cellStyle name="Normal 2 19 9" xfId="31658"/>
    <cellStyle name="Normal 2 19 9 2" xfId="31659"/>
    <cellStyle name="Normal 2 19 9 2 2" xfId="31660"/>
    <cellStyle name="Normal 2 190" xfId="31661"/>
    <cellStyle name="Normal 2 191" xfId="31662"/>
    <cellStyle name="Normal 2 192" xfId="31663"/>
    <cellStyle name="Normal 2 193" xfId="31664"/>
    <cellStyle name="Normal 2 194" xfId="31665"/>
    <cellStyle name="Normal 2 195" xfId="31666"/>
    <cellStyle name="Normal 2 196" xfId="31667"/>
    <cellStyle name="Normal 2 2" xfId="31668"/>
    <cellStyle name="Normal 2 2 10" xfId="31669"/>
    <cellStyle name="Normal 2 2 10 10" xfId="31670"/>
    <cellStyle name="Normal 2 2 10 10 2" xfId="31671"/>
    <cellStyle name="Normal 2 2 10 10 2 2" xfId="31672"/>
    <cellStyle name="Normal 2 2 10 11" xfId="31673"/>
    <cellStyle name="Normal 2 2 10 11 2" xfId="31674"/>
    <cellStyle name="Normal 2 2 10 11 2 2" xfId="31675"/>
    <cellStyle name="Normal 2 2 10 12" xfId="31676"/>
    <cellStyle name="Normal 2 2 10 12 2" xfId="31677"/>
    <cellStyle name="Normal 2 2 10 12 2 2" xfId="31678"/>
    <cellStyle name="Normal 2 2 10 13" xfId="31679"/>
    <cellStyle name="Normal 2 2 10 13 2" xfId="31680"/>
    <cellStyle name="Normal 2 2 10 13 2 2" xfId="31681"/>
    <cellStyle name="Normal 2 2 10 14" xfId="31682"/>
    <cellStyle name="Normal 2 2 10 14 2" xfId="31683"/>
    <cellStyle name="Normal 2 2 10 14 2 2" xfId="31684"/>
    <cellStyle name="Normal 2 2 10 15" xfId="31685"/>
    <cellStyle name="Normal 2 2 10 15 2" xfId="31686"/>
    <cellStyle name="Normal 2 2 10 2" xfId="31687"/>
    <cellStyle name="Normal 2 2 10 2 2" xfId="31688"/>
    <cellStyle name="Normal 2 2 10 2 2 2" xfId="31689"/>
    <cellStyle name="Normal 2 2 10 3" xfId="31690"/>
    <cellStyle name="Normal 2 2 10 3 2" xfId="31691"/>
    <cellStyle name="Normal 2 2 10 3 2 2" xfId="31692"/>
    <cellStyle name="Normal 2 2 10 4" xfId="31693"/>
    <cellStyle name="Normal 2 2 10 4 2" xfId="31694"/>
    <cellStyle name="Normal 2 2 10 4 2 2" xfId="31695"/>
    <cellStyle name="Normal 2 2 10 5" xfId="31696"/>
    <cellStyle name="Normal 2 2 10 5 2" xfId="31697"/>
    <cellStyle name="Normal 2 2 10 5 2 2" xfId="31698"/>
    <cellStyle name="Normal 2 2 10 6" xfId="31699"/>
    <cellStyle name="Normal 2 2 10 6 2" xfId="31700"/>
    <cellStyle name="Normal 2 2 10 6 2 2" xfId="31701"/>
    <cellStyle name="Normal 2 2 10 7" xfId="31702"/>
    <cellStyle name="Normal 2 2 10 7 2" xfId="31703"/>
    <cellStyle name="Normal 2 2 10 7 2 2" xfId="31704"/>
    <cellStyle name="Normal 2 2 10 8" xfId="31705"/>
    <cellStyle name="Normal 2 2 10 8 2" xfId="31706"/>
    <cellStyle name="Normal 2 2 10 8 2 2" xfId="31707"/>
    <cellStyle name="Normal 2 2 10 9" xfId="31708"/>
    <cellStyle name="Normal 2 2 10 9 2" xfId="31709"/>
    <cellStyle name="Normal 2 2 10 9 2 2" xfId="31710"/>
    <cellStyle name="Normal 2 2 100" xfId="31711"/>
    <cellStyle name="Normal 2 2 101" xfId="31712"/>
    <cellStyle name="Normal 2 2 102" xfId="31713"/>
    <cellStyle name="Normal 2 2 103" xfId="31714"/>
    <cellStyle name="Normal 2 2 104" xfId="31715"/>
    <cellStyle name="Normal 2 2 105" xfId="31716"/>
    <cellStyle name="Normal 2 2 106" xfId="31717"/>
    <cellStyle name="Normal 2 2 107" xfId="31718"/>
    <cellStyle name="Normal 2 2 108" xfId="31719"/>
    <cellStyle name="Normal 2 2 109" xfId="31720"/>
    <cellStyle name="Normal 2 2 11" xfId="31721"/>
    <cellStyle name="Normal 2 2 11 10" xfId="31722"/>
    <cellStyle name="Normal 2 2 11 10 2" xfId="31723"/>
    <cellStyle name="Normal 2 2 11 10 2 2" xfId="31724"/>
    <cellStyle name="Normal 2 2 11 11" xfId="31725"/>
    <cellStyle name="Normal 2 2 11 11 2" xfId="31726"/>
    <cellStyle name="Normal 2 2 11 11 2 2" xfId="31727"/>
    <cellStyle name="Normal 2 2 11 12" xfId="31728"/>
    <cellStyle name="Normal 2 2 11 12 2" xfId="31729"/>
    <cellStyle name="Normal 2 2 11 12 2 2" xfId="31730"/>
    <cellStyle name="Normal 2 2 11 13" xfId="31731"/>
    <cellStyle name="Normal 2 2 11 13 2" xfId="31732"/>
    <cellStyle name="Normal 2 2 11 13 2 2" xfId="31733"/>
    <cellStyle name="Normal 2 2 11 14" xfId="31734"/>
    <cellStyle name="Normal 2 2 11 14 2" xfId="31735"/>
    <cellStyle name="Normal 2 2 11 14 2 2" xfId="31736"/>
    <cellStyle name="Normal 2 2 11 15" xfId="31737"/>
    <cellStyle name="Normal 2 2 11 15 2" xfId="31738"/>
    <cellStyle name="Normal 2 2 11 2" xfId="31739"/>
    <cellStyle name="Normal 2 2 11 2 2" xfId="31740"/>
    <cellStyle name="Normal 2 2 11 2 2 2" xfId="31741"/>
    <cellStyle name="Normal 2 2 11 2 2 2 2" xfId="31742"/>
    <cellStyle name="Normal 2 2 11 3" xfId="31743"/>
    <cellStyle name="Normal 2 2 11 3 2" xfId="31744"/>
    <cellStyle name="Normal 2 2 11 3 2 2" xfId="31745"/>
    <cellStyle name="Normal 2 2 11 4" xfId="31746"/>
    <cellStyle name="Normal 2 2 11 4 2" xfId="31747"/>
    <cellStyle name="Normal 2 2 11 4 2 2" xfId="31748"/>
    <cellStyle name="Normal 2 2 11 5" xfId="31749"/>
    <cellStyle name="Normal 2 2 11 5 2" xfId="31750"/>
    <cellStyle name="Normal 2 2 11 5 2 2" xfId="31751"/>
    <cellStyle name="Normal 2 2 11 6" xfId="31752"/>
    <cellStyle name="Normal 2 2 11 6 2" xfId="31753"/>
    <cellStyle name="Normal 2 2 11 6 2 2" xfId="31754"/>
    <cellStyle name="Normal 2 2 11 7" xfId="31755"/>
    <cellStyle name="Normal 2 2 11 7 2" xfId="31756"/>
    <cellStyle name="Normal 2 2 11 7 2 2" xfId="31757"/>
    <cellStyle name="Normal 2 2 11 8" xfId="31758"/>
    <cellStyle name="Normal 2 2 11 8 2" xfId="31759"/>
    <cellStyle name="Normal 2 2 11 8 2 2" xfId="31760"/>
    <cellStyle name="Normal 2 2 11 9" xfId="31761"/>
    <cellStyle name="Normal 2 2 11 9 2" xfId="31762"/>
    <cellStyle name="Normal 2 2 11 9 2 2" xfId="31763"/>
    <cellStyle name="Normal 2 2 110" xfId="31764"/>
    <cellStyle name="Normal 2 2 111" xfId="31765"/>
    <cellStyle name="Normal 2 2 112" xfId="31766"/>
    <cellStyle name="Normal 2 2 113" xfId="31767"/>
    <cellStyle name="Normal 2 2 114" xfId="31768"/>
    <cellStyle name="Normal 2 2 115" xfId="31769"/>
    <cellStyle name="Normal 2 2 116" xfId="31770"/>
    <cellStyle name="Normal 2 2 117" xfId="31771"/>
    <cellStyle name="Normal 2 2 118" xfId="31772"/>
    <cellStyle name="Normal 2 2 119" xfId="31773"/>
    <cellStyle name="Normal 2 2 12" xfId="31774"/>
    <cellStyle name="Normal 2 2 12 10" xfId="31775"/>
    <cellStyle name="Normal 2 2 12 10 2" xfId="31776"/>
    <cellStyle name="Normal 2 2 12 10 2 2" xfId="31777"/>
    <cellStyle name="Normal 2 2 12 11" xfId="31778"/>
    <cellStyle name="Normal 2 2 12 11 2" xfId="31779"/>
    <cellStyle name="Normal 2 2 12 11 2 2" xfId="31780"/>
    <cellStyle name="Normal 2 2 12 12" xfId="31781"/>
    <cellStyle name="Normal 2 2 12 12 2" xfId="31782"/>
    <cellStyle name="Normal 2 2 12 12 2 2" xfId="31783"/>
    <cellStyle name="Normal 2 2 12 13" xfId="31784"/>
    <cellStyle name="Normal 2 2 12 13 2" xfId="31785"/>
    <cellStyle name="Normal 2 2 12 13 2 2" xfId="31786"/>
    <cellStyle name="Normal 2 2 12 14" xfId="31787"/>
    <cellStyle name="Normal 2 2 12 14 2" xfId="31788"/>
    <cellStyle name="Normal 2 2 12 14 2 2" xfId="31789"/>
    <cellStyle name="Normal 2 2 12 15" xfId="31790"/>
    <cellStyle name="Normal 2 2 12 15 2" xfId="31791"/>
    <cellStyle name="Normal 2 2 12 2" xfId="31792"/>
    <cellStyle name="Normal 2 2 12 2 2" xfId="31793"/>
    <cellStyle name="Normal 2 2 12 2 2 2" xfId="31794"/>
    <cellStyle name="Normal 2 2 12 3" xfId="31795"/>
    <cellStyle name="Normal 2 2 12 3 2" xfId="31796"/>
    <cellStyle name="Normal 2 2 12 3 2 2" xfId="31797"/>
    <cellStyle name="Normal 2 2 12 4" xfId="31798"/>
    <cellStyle name="Normal 2 2 12 4 2" xfId="31799"/>
    <cellStyle name="Normal 2 2 12 4 2 2" xfId="31800"/>
    <cellStyle name="Normal 2 2 12 5" xfId="31801"/>
    <cellStyle name="Normal 2 2 12 5 2" xfId="31802"/>
    <cellStyle name="Normal 2 2 12 5 2 2" xfId="31803"/>
    <cellStyle name="Normal 2 2 12 6" xfId="31804"/>
    <cellStyle name="Normal 2 2 12 6 2" xfId="31805"/>
    <cellStyle name="Normal 2 2 12 6 2 2" xfId="31806"/>
    <cellStyle name="Normal 2 2 12 7" xfId="31807"/>
    <cellStyle name="Normal 2 2 12 7 2" xfId="31808"/>
    <cellStyle name="Normal 2 2 12 7 2 2" xfId="31809"/>
    <cellStyle name="Normal 2 2 12 8" xfId="31810"/>
    <cellStyle name="Normal 2 2 12 8 2" xfId="31811"/>
    <cellStyle name="Normal 2 2 12 8 2 2" xfId="31812"/>
    <cellStyle name="Normal 2 2 12 9" xfId="31813"/>
    <cellStyle name="Normal 2 2 12 9 2" xfId="31814"/>
    <cellStyle name="Normal 2 2 12 9 2 2" xfId="31815"/>
    <cellStyle name="Normal 2 2 120" xfId="31816"/>
    <cellStyle name="Normal 2 2 121" xfId="31817"/>
    <cellStyle name="Normal 2 2 122" xfId="31818"/>
    <cellStyle name="Normal 2 2 123" xfId="31819"/>
    <cellStyle name="Normal 2 2 124" xfId="31820"/>
    <cellStyle name="Normal 2 2 125" xfId="31821"/>
    <cellStyle name="Normal 2 2 126" xfId="31822"/>
    <cellStyle name="Normal 2 2 127" xfId="31823"/>
    <cellStyle name="Normal 2 2 128" xfId="31824"/>
    <cellStyle name="Normal 2 2 129" xfId="31825"/>
    <cellStyle name="Normal 2 2 13" xfId="31826"/>
    <cellStyle name="Normal 2 2 13 10" xfId="31827"/>
    <cellStyle name="Normal 2 2 13 10 2" xfId="31828"/>
    <cellStyle name="Normal 2 2 13 10 2 2" xfId="31829"/>
    <cellStyle name="Normal 2 2 13 11" xfId="31830"/>
    <cellStyle name="Normal 2 2 13 11 2" xfId="31831"/>
    <cellStyle name="Normal 2 2 13 11 2 2" xfId="31832"/>
    <cellStyle name="Normal 2 2 13 12" xfId="31833"/>
    <cellStyle name="Normal 2 2 13 12 2" xfId="31834"/>
    <cellStyle name="Normal 2 2 13 12 2 2" xfId="31835"/>
    <cellStyle name="Normal 2 2 13 13" xfId="31836"/>
    <cellStyle name="Normal 2 2 13 13 2" xfId="31837"/>
    <cellStyle name="Normal 2 2 13 13 2 2" xfId="31838"/>
    <cellStyle name="Normal 2 2 13 14" xfId="31839"/>
    <cellStyle name="Normal 2 2 13 14 2" xfId="31840"/>
    <cellStyle name="Normal 2 2 13 14 2 2" xfId="31841"/>
    <cellStyle name="Normal 2 2 13 15" xfId="31842"/>
    <cellStyle name="Normal 2 2 13 15 2" xfId="31843"/>
    <cellStyle name="Normal 2 2 13 2" xfId="31844"/>
    <cellStyle name="Normal 2 2 13 2 2" xfId="31845"/>
    <cellStyle name="Normal 2 2 13 2 2 2" xfId="31846"/>
    <cellStyle name="Normal 2 2 13 3" xfId="31847"/>
    <cellStyle name="Normal 2 2 13 3 2" xfId="31848"/>
    <cellStyle name="Normal 2 2 13 3 2 2" xfId="31849"/>
    <cellStyle name="Normal 2 2 13 4" xfId="31850"/>
    <cellStyle name="Normal 2 2 13 4 2" xfId="31851"/>
    <cellStyle name="Normal 2 2 13 4 2 2" xfId="31852"/>
    <cellStyle name="Normal 2 2 13 5" xfId="31853"/>
    <cellStyle name="Normal 2 2 13 5 2" xfId="31854"/>
    <cellStyle name="Normal 2 2 13 5 2 2" xfId="31855"/>
    <cellStyle name="Normal 2 2 13 6" xfId="31856"/>
    <cellStyle name="Normal 2 2 13 6 2" xfId="31857"/>
    <cellStyle name="Normal 2 2 13 6 2 2" xfId="31858"/>
    <cellStyle name="Normal 2 2 13 7" xfId="31859"/>
    <cellStyle name="Normal 2 2 13 7 2" xfId="31860"/>
    <cellStyle name="Normal 2 2 13 7 2 2" xfId="31861"/>
    <cellStyle name="Normal 2 2 13 8" xfId="31862"/>
    <cellStyle name="Normal 2 2 13 8 2" xfId="31863"/>
    <cellStyle name="Normal 2 2 13 8 2 2" xfId="31864"/>
    <cellStyle name="Normal 2 2 13 9" xfId="31865"/>
    <cellStyle name="Normal 2 2 13 9 2" xfId="31866"/>
    <cellStyle name="Normal 2 2 13 9 2 2" xfId="31867"/>
    <cellStyle name="Normal 2 2 130" xfId="31868"/>
    <cellStyle name="Normal 2 2 131" xfId="31869"/>
    <cellStyle name="Normal 2 2 132" xfId="31870"/>
    <cellStyle name="Normal 2 2 133" xfId="31871"/>
    <cellStyle name="Normal 2 2 134" xfId="31872"/>
    <cellStyle name="Normal 2 2 135" xfId="31873"/>
    <cellStyle name="Normal 2 2 136" xfId="31874"/>
    <cellStyle name="Normal 2 2 137" xfId="31875"/>
    <cellStyle name="Normal 2 2 138" xfId="31876"/>
    <cellStyle name="Normal 2 2 139" xfId="31877"/>
    <cellStyle name="Normal 2 2 14" xfId="31878"/>
    <cellStyle name="Normal 2 2 14 10" xfId="31879"/>
    <cellStyle name="Normal 2 2 14 10 2" xfId="31880"/>
    <cellStyle name="Normal 2 2 14 10 2 2" xfId="31881"/>
    <cellStyle name="Normal 2 2 14 11" xfId="31882"/>
    <cellStyle name="Normal 2 2 14 11 2" xfId="31883"/>
    <cellStyle name="Normal 2 2 14 11 2 2" xfId="31884"/>
    <cellStyle name="Normal 2 2 14 12" xfId="31885"/>
    <cellStyle name="Normal 2 2 14 12 2" xfId="31886"/>
    <cellStyle name="Normal 2 2 14 12 2 2" xfId="31887"/>
    <cellStyle name="Normal 2 2 14 13" xfId="31888"/>
    <cellStyle name="Normal 2 2 14 13 2" xfId="31889"/>
    <cellStyle name="Normal 2 2 14 13 2 2" xfId="31890"/>
    <cellStyle name="Normal 2 2 14 14" xfId="31891"/>
    <cellStyle name="Normal 2 2 14 14 2" xfId="31892"/>
    <cellStyle name="Normal 2 2 14 14 2 2" xfId="31893"/>
    <cellStyle name="Normal 2 2 14 15" xfId="31894"/>
    <cellStyle name="Normal 2 2 14 15 2" xfId="31895"/>
    <cellStyle name="Normal 2 2 14 2" xfId="31896"/>
    <cellStyle name="Normal 2 2 14 2 2" xfId="31897"/>
    <cellStyle name="Normal 2 2 14 2 2 2" xfId="31898"/>
    <cellStyle name="Normal 2 2 14 3" xfId="31899"/>
    <cellStyle name="Normal 2 2 14 3 2" xfId="31900"/>
    <cellStyle name="Normal 2 2 14 3 2 2" xfId="31901"/>
    <cellStyle name="Normal 2 2 14 4" xfId="31902"/>
    <cellStyle name="Normal 2 2 14 4 2" xfId="31903"/>
    <cellStyle name="Normal 2 2 14 4 2 2" xfId="31904"/>
    <cellStyle name="Normal 2 2 14 5" xfId="31905"/>
    <cellStyle name="Normal 2 2 14 5 2" xfId="31906"/>
    <cellStyle name="Normal 2 2 14 5 2 2" xfId="31907"/>
    <cellStyle name="Normal 2 2 14 6" xfId="31908"/>
    <cellStyle name="Normal 2 2 14 6 2" xfId="31909"/>
    <cellStyle name="Normal 2 2 14 6 2 2" xfId="31910"/>
    <cellStyle name="Normal 2 2 14 7" xfId="31911"/>
    <cellStyle name="Normal 2 2 14 7 2" xfId="31912"/>
    <cellStyle name="Normal 2 2 14 7 2 2" xfId="31913"/>
    <cellStyle name="Normal 2 2 14 8" xfId="31914"/>
    <cellStyle name="Normal 2 2 14 8 2" xfId="31915"/>
    <cellStyle name="Normal 2 2 14 8 2 2" xfId="31916"/>
    <cellStyle name="Normal 2 2 14 9" xfId="31917"/>
    <cellStyle name="Normal 2 2 14 9 2" xfId="31918"/>
    <cellStyle name="Normal 2 2 14 9 2 2" xfId="31919"/>
    <cellStyle name="Normal 2 2 140" xfId="31920"/>
    <cellStyle name="Normal 2 2 141" xfId="31921"/>
    <cellStyle name="Normal 2 2 142" xfId="31922"/>
    <cellStyle name="Normal 2 2 143" xfId="31923"/>
    <cellStyle name="Normal 2 2 144" xfId="31924"/>
    <cellStyle name="Normal 2 2 145" xfId="31925"/>
    <cellStyle name="Normal 2 2 146" xfId="31926"/>
    <cellStyle name="Normal 2 2 147" xfId="31927"/>
    <cellStyle name="Normal 2 2 148" xfId="31928"/>
    <cellStyle name="Normal 2 2 149" xfId="31929"/>
    <cellStyle name="Normal 2 2 15" xfId="31930"/>
    <cellStyle name="Normal 2 2 15 10" xfId="31931"/>
    <cellStyle name="Normal 2 2 15 10 2" xfId="31932"/>
    <cellStyle name="Normal 2 2 15 10 2 2" xfId="31933"/>
    <cellStyle name="Normal 2 2 15 11" xfId="31934"/>
    <cellStyle name="Normal 2 2 15 11 2" xfId="31935"/>
    <cellStyle name="Normal 2 2 15 11 2 2" xfId="31936"/>
    <cellStyle name="Normal 2 2 15 12" xfId="31937"/>
    <cellStyle name="Normal 2 2 15 12 2" xfId="31938"/>
    <cellStyle name="Normal 2 2 15 12 2 2" xfId="31939"/>
    <cellStyle name="Normal 2 2 15 13" xfId="31940"/>
    <cellStyle name="Normal 2 2 15 13 2" xfId="31941"/>
    <cellStyle name="Normal 2 2 15 13 2 2" xfId="31942"/>
    <cellStyle name="Normal 2 2 15 14" xfId="31943"/>
    <cellStyle name="Normal 2 2 15 14 2" xfId="31944"/>
    <cellStyle name="Normal 2 2 15 14 2 2" xfId="31945"/>
    <cellStyle name="Normal 2 2 15 15" xfId="31946"/>
    <cellStyle name="Normal 2 2 15 15 2" xfId="31947"/>
    <cellStyle name="Normal 2 2 15 2" xfId="31948"/>
    <cellStyle name="Normal 2 2 15 2 2" xfId="31949"/>
    <cellStyle name="Normal 2 2 15 2 2 2" xfId="31950"/>
    <cellStyle name="Normal 2 2 15 3" xfId="31951"/>
    <cellStyle name="Normal 2 2 15 3 2" xfId="31952"/>
    <cellStyle name="Normal 2 2 15 3 2 2" xfId="31953"/>
    <cellStyle name="Normal 2 2 15 4" xfId="31954"/>
    <cellStyle name="Normal 2 2 15 4 2" xfId="31955"/>
    <cellStyle name="Normal 2 2 15 4 2 2" xfId="31956"/>
    <cellStyle name="Normal 2 2 15 5" xfId="31957"/>
    <cellStyle name="Normal 2 2 15 5 2" xfId="31958"/>
    <cellStyle name="Normal 2 2 15 5 2 2" xfId="31959"/>
    <cellStyle name="Normal 2 2 15 6" xfId="31960"/>
    <cellStyle name="Normal 2 2 15 6 2" xfId="31961"/>
    <cellStyle name="Normal 2 2 15 6 2 2" xfId="31962"/>
    <cellStyle name="Normal 2 2 15 7" xfId="31963"/>
    <cellStyle name="Normal 2 2 15 7 2" xfId="31964"/>
    <cellStyle name="Normal 2 2 15 7 2 2" xfId="31965"/>
    <cellStyle name="Normal 2 2 15 8" xfId="31966"/>
    <cellStyle name="Normal 2 2 15 8 2" xfId="31967"/>
    <cellStyle name="Normal 2 2 15 8 2 2" xfId="31968"/>
    <cellStyle name="Normal 2 2 15 9" xfId="31969"/>
    <cellStyle name="Normal 2 2 15 9 2" xfId="31970"/>
    <cellStyle name="Normal 2 2 15 9 2 2" xfId="31971"/>
    <cellStyle name="Normal 2 2 150" xfId="31972"/>
    <cellStyle name="Normal 2 2 151" xfId="31973"/>
    <cellStyle name="Normal 2 2 152" xfId="31974"/>
    <cellStyle name="Normal 2 2 153" xfId="31975"/>
    <cellStyle name="Normal 2 2 154" xfId="31976"/>
    <cellStyle name="Normal 2 2 155" xfId="31977"/>
    <cellStyle name="Normal 2 2 156" xfId="31978"/>
    <cellStyle name="Normal 2 2 157" xfId="31979"/>
    <cellStyle name="Normal 2 2 158" xfId="31980"/>
    <cellStyle name="Normal 2 2 159" xfId="31981"/>
    <cellStyle name="Normal 2 2 16" xfId="31982"/>
    <cellStyle name="Normal 2 2 16 10" xfId="31983"/>
    <cellStyle name="Normal 2 2 16 10 2" xfId="31984"/>
    <cellStyle name="Normal 2 2 16 10 2 2" xfId="31985"/>
    <cellStyle name="Normal 2 2 16 11" xfId="31986"/>
    <cellStyle name="Normal 2 2 16 11 2" xfId="31987"/>
    <cellStyle name="Normal 2 2 16 11 2 2" xfId="31988"/>
    <cellStyle name="Normal 2 2 16 12" xfId="31989"/>
    <cellStyle name="Normal 2 2 16 12 2" xfId="31990"/>
    <cellStyle name="Normal 2 2 16 12 2 2" xfId="31991"/>
    <cellStyle name="Normal 2 2 16 13" xfId="31992"/>
    <cellStyle name="Normal 2 2 16 13 2" xfId="31993"/>
    <cellStyle name="Normal 2 2 16 13 2 2" xfId="31994"/>
    <cellStyle name="Normal 2 2 16 14" xfId="31995"/>
    <cellStyle name="Normal 2 2 16 14 2" xfId="31996"/>
    <cellStyle name="Normal 2 2 16 14 2 2" xfId="31997"/>
    <cellStyle name="Normal 2 2 16 15" xfId="31998"/>
    <cellStyle name="Normal 2 2 16 15 2" xfId="31999"/>
    <cellStyle name="Normal 2 2 16 2" xfId="32000"/>
    <cellStyle name="Normal 2 2 16 2 2" xfId="32001"/>
    <cellStyle name="Normal 2 2 16 2 2 2" xfId="32002"/>
    <cellStyle name="Normal 2 2 16 3" xfId="32003"/>
    <cellStyle name="Normal 2 2 16 3 2" xfId="32004"/>
    <cellStyle name="Normal 2 2 16 3 2 2" xfId="32005"/>
    <cellStyle name="Normal 2 2 16 4" xfId="32006"/>
    <cellStyle name="Normal 2 2 16 4 2" xfId="32007"/>
    <cellStyle name="Normal 2 2 16 4 2 2" xfId="32008"/>
    <cellStyle name="Normal 2 2 16 5" xfId="32009"/>
    <cellStyle name="Normal 2 2 16 5 2" xfId="32010"/>
    <cellStyle name="Normal 2 2 16 5 2 2" xfId="32011"/>
    <cellStyle name="Normal 2 2 16 6" xfId="32012"/>
    <cellStyle name="Normal 2 2 16 6 2" xfId="32013"/>
    <cellStyle name="Normal 2 2 16 6 2 2" xfId="32014"/>
    <cellStyle name="Normal 2 2 16 7" xfId="32015"/>
    <cellStyle name="Normal 2 2 16 7 2" xfId="32016"/>
    <cellStyle name="Normal 2 2 16 7 2 2" xfId="32017"/>
    <cellStyle name="Normal 2 2 16 8" xfId="32018"/>
    <cellStyle name="Normal 2 2 16 8 2" xfId="32019"/>
    <cellStyle name="Normal 2 2 16 8 2 2" xfId="32020"/>
    <cellStyle name="Normal 2 2 16 9" xfId="32021"/>
    <cellStyle name="Normal 2 2 16 9 2" xfId="32022"/>
    <cellStyle name="Normal 2 2 16 9 2 2" xfId="32023"/>
    <cellStyle name="Normal 2 2 160" xfId="32024"/>
    <cellStyle name="Normal 2 2 161" xfId="32025"/>
    <cellStyle name="Normal 2 2 162" xfId="32026"/>
    <cellStyle name="Normal 2 2 163" xfId="32027"/>
    <cellStyle name="Normal 2 2 164" xfId="32028"/>
    <cellStyle name="Normal 2 2 165" xfId="32029"/>
    <cellStyle name="Normal 2 2 166" xfId="32030"/>
    <cellStyle name="Normal 2 2 167" xfId="32031"/>
    <cellStyle name="Normal 2 2 168" xfId="32032"/>
    <cellStyle name="Normal 2 2 169" xfId="32033"/>
    <cellStyle name="Normal 2 2 17" xfId="32034"/>
    <cellStyle name="Normal 2 2 17 10" xfId="32035"/>
    <cellStyle name="Normal 2 2 17 10 2" xfId="32036"/>
    <cellStyle name="Normal 2 2 17 10 2 2" xfId="32037"/>
    <cellStyle name="Normal 2 2 17 11" xfId="32038"/>
    <cellStyle name="Normal 2 2 17 11 2" xfId="32039"/>
    <cellStyle name="Normal 2 2 17 11 2 2" xfId="32040"/>
    <cellStyle name="Normal 2 2 17 12" xfId="32041"/>
    <cellStyle name="Normal 2 2 17 12 2" xfId="32042"/>
    <cellStyle name="Normal 2 2 17 12 2 2" xfId="32043"/>
    <cellStyle name="Normal 2 2 17 13" xfId="32044"/>
    <cellStyle name="Normal 2 2 17 13 2" xfId="32045"/>
    <cellStyle name="Normal 2 2 17 13 2 2" xfId="32046"/>
    <cellStyle name="Normal 2 2 17 14" xfId="32047"/>
    <cellStyle name="Normal 2 2 17 14 2" xfId="32048"/>
    <cellStyle name="Normal 2 2 17 14 2 2" xfId="32049"/>
    <cellStyle name="Normal 2 2 17 15" xfId="32050"/>
    <cellStyle name="Normal 2 2 17 15 2" xfId="32051"/>
    <cellStyle name="Normal 2 2 17 2" xfId="32052"/>
    <cellStyle name="Normal 2 2 17 2 2" xfId="32053"/>
    <cellStyle name="Normal 2 2 17 2 2 2" xfId="32054"/>
    <cellStyle name="Normal 2 2 17 3" xfId="32055"/>
    <cellStyle name="Normal 2 2 17 3 2" xfId="32056"/>
    <cellStyle name="Normal 2 2 17 3 2 2" xfId="32057"/>
    <cellStyle name="Normal 2 2 17 4" xfId="32058"/>
    <cellStyle name="Normal 2 2 17 4 2" xfId="32059"/>
    <cellStyle name="Normal 2 2 17 4 2 2" xfId="32060"/>
    <cellStyle name="Normal 2 2 17 5" xfId="32061"/>
    <cellStyle name="Normal 2 2 17 5 2" xfId="32062"/>
    <cellStyle name="Normal 2 2 17 5 2 2" xfId="32063"/>
    <cellStyle name="Normal 2 2 17 6" xfId="32064"/>
    <cellStyle name="Normal 2 2 17 6 2" xfId="32065"/>
    <cellStyle name="Normal 2 2 17 6 2 2" xfId="32066"/>
    <cellStyle name="Normal 2 2 17 7" xfId="32067"/>
    <cellStyle name="Normal 2 2 17 7 2" xfId="32068"/>
    <cellStyle name="Normal 2 2 17 7 2 2" xfId="32069"/>
    <cellStyle name="Normal 2 2 17 8" xfId="32070"/>
    <cellStyle name="Normal 2 2 17 8 2" xfId="32071"/>
    <cellStyle name="Normal 2 2 17 8 2 2" xfId="32072"/>
    <cellStyle name="Normal 2 2 17 9" xfId="32073"/>
    <cellStyle name="Normal 2 2 17 9 2" xfId="32074"/>
    <cellStyle name="Normal 2 2 17 9 2 2" xfId="32075"/>
    <cellStyle name="Normal 2 2 170" xfId="32076"/>
    <cellStyle name="Normal 2 2 171" xfId="32077"/>
    <cellStyle name="Normal 2 2 172" xfId="32078"/>
    <cellStyle name="Normal 2 2 173" xfId="32079"/>
    <cellStyle name="Normal 2 2 174" xfId="32080"/>
    <cellStyle name="Normal 2 2 175" xfId="32081"/>
    <cellStyle name="Normal 2 2 176" xfId="32082"/>
    <cellStyle name="Normal 2 2 177" xfId="32083"/>
    <cellStyle name="Normal 2 2 178" xfId="32084"/>
    <cellStyle name="Normal 2 2 179" xfId="32085"/>
    <cellStyle name="Normal 2 2 18" xfId="32086"/>
    <cellStyle name="Normal 2 2 18 10" xfId="32087"/>
    <cellStyle name="Normal 2 2 18 10 2" xfId="32088"/>
    <cellStyle name="Normal 2 2 18 10 2 2" xfId="32089"/>
    <cellStyle name="Normal 2 2 18 11" xfId="32090"/>
    <cellStyle name="Normal 2 2 18 11 2" xfId="32091"/>
    <cellStyle name="Normal 2 2 18 11 2 2" xfId="32092"/>
    <cellStyle name="Normal 2 2 18 12" xfId="32093"/>
    <cellStyle name="Normal 2 2 18 12 2" xfId="32094"/>
    <cellStyle name="Normal 2 2 18 12 2 2" xfId="32095"/>
    <cellStyle name="Normal 2 2 18 13" xfId="32096"/>
    <cellStyle name="Normal 2 2 18 13 2" xfId="32097"/>
    <cellStyle name="Normal 2 2 18 13 2 2" xfId="32098"/>
    <cellStyle name="Normal 2 2 18 14" xfId="32099"/>
    <cellStyle name="Normal 2 2 18 14 2" xfId="32100"/>
    <cellStyle name="Normal 2 2 18 14 2 2" xfId="32101"/>
    <cellStyle name="Normal 2 2 18 15" xfId="32102"/>
    <cellStyle name="Normal 2 2 18 15 2" xfId="32103"/>
    <cellStyle name="Normal 2 2 18 2" xfId="32104"/>
    <cellStyle name="Normal 2 2 18 2 2" xfId="32105"/>
    <cellStyle name="Normal 2 2 18 2 2 2" xfId="32106"/>
    <cellStyle name="Normal 2 2 18 3" xfId="32107"/>
    <cellStyle name="Normal 2 2 18 3 2" xfId="32108"/>
    <cellStyle name="Normal 2 2 18 3 2 2" xfId="32109"/>
    <cellStyle name="Normal 2 2 18 4" xfId="32110"/>
    <cellStyle name="Normal 2 2 18 4 2" xfId="32111"/>
    <cellStyle name="Normal 2 2 18 4 2 2" xfId="32112"/>
    <cellStyle name="Normal 2 2 18 5" xfId="32113"/>
    <cellStyle name="Normal 2 2 18 5 2" xfId="32114"/>
    <cellStyle name="Normal 2 2 18 5 2 2" xfId="32115"/>
    <cellStyle name="Normal 2 2 18 6" xfId="32116"/>
    <cellStyle name="Normal 2 2 18 6 2" xfId="32117"/>
    <cellStyle name="Normal 2 2 18 6 2 2" xfId="32118"/>
    <cellStyle name="Normal 2 2 18 7" xfId="32119"/>
    <cellStyle name="Normal 2 2 18 7 2" xfId="32120"/>
    <cellStyle name="Normal 2 2 18 7 2 2" xfId="32121"/>
    <cellStyle name="Normal 2 2 18 8" xfId="32122"/>
    <cellStyle name="Normal 2 2 18 8 2" xfId="32123"/>
    <cellStyle name="Normal 2 2 18 8 2 2" xfId="32124"/>
    <cellStyle name="Normal 2 2 18 9" xfId="32125"/>
    <cellStyle name="Normal 2 2 18 9 2" xfId="32126"/>
    <cellStyle name="Normal 2 2 18 9 2 2" xfId="32127"/>
    <cellStyle name="Normal 2 2 180" xfId="32128"/>
    <cellStyle name="Normal 2 2 181" xfId="32129"/>
    <cellStyle name="Normal 2 2 182" xfId="32130"/>
    <cellStyle name="Normal 2 2 183" xfId="32131"/>
    <cellStyle name="Normal 2 2 184" xfId="32132"/>
    <cellStyle name="Normal 2 2 185" xfId="32133"/>
    <cellStyle name="Normal 2 2 186" xfId="32134"/>
    <cellStyle name="Normal 2 2 187" xfId="32135"/>
    <cellStyle name="Normal 2 2 188" xfId="32136"/>
    <cellStyle name="Normal 2 2 189" xfId="32137"/>
    <cellStyle name="Normal 2 2 19" xfId="32138"/>
    <cellStyle name="Normal 2 2 19 10" xfId="32139"/>
    <cellStyle name="Normal 2 2 19 10 2" xfId="32140"/>
    <cellStyle name="Normal 2 2 19 10 2 2" xfId="32141"/>
    <cellStyle name="Normal 2 2 19 11" xfId="32142"/>
    <cellStyle name="Normal 2 2 19 11 2" xfId="32143"/>
    <cellStyle name="Normal 2 2 19 11 2 2" xfId="32144"/>
    <cellStyle name="Normal 2 2 19 12" xfId="32145"/>
    <cellStyle name="Normal 2 2 19 12 2" xfId="32146"/>
    <cellStyle name="Normal 2 2 19 12 2 2" xfId="32147"/>
    <cellStyle name="Normal 2 2 19 13" xfId="32148"/>
    <cellStyle name="Normal 2 2 19 13 2" xfId="32149"/>
    <cellStyle name="Normal 2 2 19 13 2 2" xfId="32150"/>
    <cellStyle name="Normal 2 2 19 14" xfId="32151"/>
    <cellStyle name="Normal 2 2 19 14 2" xfId="32152"/>
    <cellStyle name="Normal 2 2 19 14 2 2" xfId="32153"/>
    <cellStyle name="Normal 2 2 19 15" xfId="32154"/>
    <cellStyle name="Normal 2 2 19 15 2" xfId="32155"/>
    <cellStyle name="Normal 2 2 19 2" xfId="32156"/>
    <cellStyle name="Normal 2 2 19 2 2" xfId="32157"/>
    <cellStyle name="Normal 2 2 19 2 2 2" xfId="32158"/>
    <cellStyle name="Normal 2 2 19 3" xfId="32159"/>
    <cellStyle name="Normal 2 2 19 3 2" xfId="32160"/>
    <cellStyle name="Normal 2 2 19 3 2 2" xfId="32161"/>
    <cellStyle name="Normal 2 2 19 4" xfId="32162"/>
    <cellStyle name="Normal 2 2 19 4 2" xfId="32163"/>
    <cellStyle name="Normal 2 2 19 4 2 2" xfId="32164"/>
    <cellStyle name="Normal 2 2 19 5" xfId="32165"/>
    <cellStyle name="Normal 2 2 19 5 2" xfId="32166"/>
    <cellStyle name="Normal 2 2 19 5 2 2" xfId="32167"/>
    <cellStyle name="Normal 2 2 19 6" xfId="32168"/>
    <cellStyle name="Normal 2 2 19 6 2" xfId="32169"/>
    <cellStyle name="Normal 2 2 19 6 2 2" xfId="32170"/>
    <cellStyle name="Normal 2 2 19 7" xfId="32171"/>
    <cellStyle name="Normal 2 2 19 7 2" xfId="32172"/>
    <cellStyle name="Normal 2 2 19 7 2 2" xfId="32173"/>
    <cellStyle name="Normal 2 2 19 8" xfId="32174"/>
    <cellStyle name="Normal 2 2 19 8 2" xfId="32175"/>
    <cellStyle name="Normal 2 2 19 8 2 2" xfId="32176"/>
    <cellStyle name="Normal 2 2 19 9" xfId="32177"/>
    <cellStyle name="Normal 2 2 19 9 2" xfId="32178"/>
    <cellStyle name="Normal 2 2 19 9 2 2" xfId="32179"/>
    <cellStyle name="Normal 2 2 190" xfId="32180"/>
    <cellStyle name="Normal 2 2 191" xfId="32181"/>
    <cellStyle name="Normal 2 2 192" xfId="32182"/>
    <cellStyle name="Normal 2 2 193" xfId="32183"/>
    <cellStyle name="Normal 2 2 2" xfId="32184"/>
    <cellStyle name="Normal 2 2 2 10" xfId="32185"/>
    <cellStyle name="Normal 2 2 2 100" xfId="32186"/>
    <cellStyle name="Normal 2 2 2 101" xfId="32187"/>
    <cellStyle name="Normal 2 2 2 102" xfId="32188"/>
    <cellStyle name="Normal 2 2 2 103" xfId="32189"/>
    <cellStyle name="Normal 2 2 2 104" xfId="32190"/>
    <cellStyle name="Normal 2 2 2 105" xfId="32191"/>
    <cellStyle name="Normal 2 2 2 106" xfId="32192"/>
    <cellStyle name="Normal 2 2 2 107" xfId="32193"/>
    <cellStyle name="Normal 2 2 2 108" xfId="32194"/>
    <cellStyle name="Normal 2 2 2 109" xfId="32195"/>
    <cellStyle name="Normal 2 2 2 11" xfId="32196"/>
    <cellStyle name="Normal 2 2 2 110" xfId="32197"/>
    <cellStyle name="Normal 2 2 2 111" xfId="32198"/>
    <cellStyle name="Normal 2 2 2 112" xfId="32199"/>
    <cellStyle name="Normal 2 2 2 113" xfId="32200"/>
    <cellStyle name="Normal 2 2 2 114" xfId="32201"/>
    <cellStyle name="Normal 2 2 2 115" xfId="32202"/>
    <cellStyle name="Normal 2 2 2 116" xfId="32203"/>
    <cellStyle name="Normal 2 2 2 117" xfId="32204"/>
    <cellStyle name="Normal 2 2 2 118" xfId="32205"/>
    <cellStyle name="Normal 2 2 2 119" xfId="32206"/>
    <cellStyle name="Normal 2 2 2 12" xfId="32207"/>
    <cellStyle name="Normal 2 2 2 120" xfId="32208"/>
    <cellStyle name="Normal 2 2 2 121" xfId="32209"/>
    <cellStyle name="Normal 2 2 2 122" xfId="32210"/>
    <cellStyle name="Normal 2 2 2 123" xfId="32211"/>
    <cellStyle name="Normal 2 2 2 124" xfId="32212"/>
    <cellStyle name="Normal 2 2 2 125" xfId="32213"/>
    <cellStyle name="Normal 2 2 2 126" xfId="32214"/>
    <cellStyle name="Normal 2 2 2 127" xfId="32215"/>
    <cellStyle name="Normal 2 2 2 128" xfId="32216"/>
    <cellStyle name="Normal 2 2 2 129" xfId="32217"/>
    <cellStyle name="Normal 2 2 2 13" xfId="32218"/>
    <cellStyle name="Normal 2 2 2 130" xfId="32219"/>
    <cellStyle name="Normal 2 2 2 131" xfId="32220"/>
    <cellStyle name="Normal 2 2 2 132" xfId="32221"/>
    <cellStyle name="Normal 2 2 2 133" xfId="32222"/>
    <cellStyle name="Normal 2 2 2 134" xfId="32223"/>
    <cellStyle name="Normal 2 2 2 135" xfId="32224"/>
    <cellStyle name="Normal 2 2 2 136" xfId="32225"/>
    <cellStyle name="Normal 2 2 2 137" xfId="32226"/>
    <cellStyle name="Normal 2 2 2 138" xfId="32227"/>
    <cellStyle name="Normal 2 2 2 139" xfId="32228"/>
    <cellStyle name="Normal 2 2 2 14" xfId="32229"/>
    <cellStyle name="Normal 2 2 2 140" xfId="32230"/>
    <cellStyle name="Normal 2 2 2 141" xfId="32231"/>
    <cellStyle name="Normal 2 2 2 142" xfId="32232"/>
    <cellStyle name="Normal 2 2 2 143" xfId="32233"/>
    <cellStyle name="Normal 2 2 2 144" xfId="32234"/>
    <cellStyle name="Normal 2 2 2 145" xfId="32235"/>
    <cellStyle name="Normal 2 2 2 146" xfId="32236"/>
    <cellStyle name="Normal 2 2 2 147" xfId="32237"/>
    <cellStyle name="Normal 2 2 2 148" xfId="32238"/>
    <cellStyle name="Normal 2 2 2 149" xfId="32239"/>
    <cellStyle name="Normal 2 2 2 15" xfId="32240"/>
    <cellStyle name="Normal 2 2 2 150" xfId="32241"/>
    <cellStyle name="Normal 2 2 2 151" xfId="32242"/>
    <cellStyle name="Normal 2 2 2 152" xfId="32243"/>
    <cellStyle name="Normal 2 2 2 153" xfId="32244"/>
    <cellStyle name="Normal 2 2 2 154" xfId="32245"/>
    <cellStyle name="Normal 2 2 2 155" xfId="32246"/>
    <cellStyle name="Normal 2 2 2 156" xfId="32247"/>
    <cellStyle name="Normal 2 2 2 157" xfId="32248"/>
    <cellStyle name="Normal 2 2 2 158" xfId="32249"/>
    <cellStyle name="Normal 2 2 2 159" xfId="32250"/>
    <cellStyle name="Normal 2 2 2 16" xfId="32251"/>
    <cellStyle name="Normal 2 2 2 160" xfId="32252"/>
    <cellStyle name="Normal 2 2 2 161" xfId="32253"/>
    <cellStyle name="Normal 2 2 2 162" xfId="32254"/>
    <cellStyle name="Normal 2 2 2 163" xfId="32255"/>
    <cellStyle name="Normal 2 2 2 164" xfId="32256"/>
    <cellStyle name="Normal 2 2 2 165" xfId="32257"/>
    <cellStyle name="Normal 2 2 2 166" xfId="32258"/>
    <cellStyle name="Normal 2 2 2 167" xfId="32259"/>
    <cellStyle name="Normal 2 2 2 168" xfId="32260"/>
    <cellStyle name="Normal 2 2 2 169" xfId="32261"/>
    <cellStyle name="Normal 2 2 2 17" xfId="32262"/>
    <cellStyle name="Normal 2 2 2 170" xfId="32263"/>
    <cellStyle name="Normal 2 2 2 171" xfId="32264"/>
    <cellStyle name="Normal 2 2 2 172" xfId="32265"/>
    <cellStyle name="Normal 2 2 2 173" xfId="32266"/>
    <cellStyle name="Normal 2 2 2 174" xfId="32267"/>
    <cellStyle name="Normal 2 2 2 175" xfId="32268"/>
    <cellStyle name="Normal 2 2 2 176" xfId="32269"/>
    <cellStyle name="Normal 2 2 2 177" xfId="32270"/>
    <cellStyle name="Normal 2 2 2 178" xfId="32271"/>
    <cellStyle name="Normal 2 2 2 179" xfId="32272"/>
    <cellStyle name="Normal 2 2 2 18" xfId="32273"/>
    <cellStyle name="Normal 2 2 2 180" xfId="32274"/>
    <cellStyle name="Normal 2 2 2 181" xfId="32275"/>
    <cellStyle name="Normal 2 2 2 182" xfId="32276"/>
    <cellStyle name="Normal 2 2 2 183" xfId="32277"/>
    <cellStyle name="Normal 2 2 2 184" xfId="32278"/>
    <cellStyle name="Normal 2 2 2 185" xfId="32279"/>
    <cellStyle name="Normal 2 2 2 186" xfId="32280"/>
    <cellStyle name="Normal 2 2 2 187" xfId="32281"/>
    <cellStyle name="Normal 2 2 2 188" xfId="32282"/>
    <cellStyle name="Normal 2 2 2 189" xfId="32283"/>
    <cellStyle name="Normal 2 2 2 19" xfId="32284"/>
    <cellStyle name="Normal 2 2 2 2" xfId="32285"/>
    <cellStyle name="Normal 2 2 2 2 10" xfId="32286"/>
    <cellStyle name="Normal 2 2 2 2 11" xfId="32287"/>
    <cellStyle name="Normal 2 2 2 2 2" xfId="32288"/>
    <cellStyle name="Normal 2 2 2 2 2 2" xfId="32289"/>
    <cellStyle name="Normal 2 2 2 2 2 2 2" xfId="32290"/>
    <cellStyle name="Normal 2 2 2 2 2 2 2 2" xfId="32291"/>
    <cellStyle name="Normal 2 2 2 2 2 2 2 2 2" xfId="32292"/>
    <cellStyle name="Normal 2 2 2 2 2 2 2 2 2 2" xfId="32293"/>
    <cellStyle name="Normal 2 2 2 2 2 2 2 2 2 2 2" xfId="32294"/>
    <cellStyle name="Normal 2 2 2 2 2 2 2 2 2 2 2 2" xfId="32295"/>
    <cellStyle name="Normal 2 2 2 2 2 2 2 2 2 2 2 2 2" xfId="32296"/>
    <cellStyle name="Normal 2 2 2 2 2 2 2 2 2 2 3" xfId="32297"/>
    <cellStyle name="Normal 2 2 2 2 2 2 2 2 2 2 4" xfId="32298"/>
    <cellStyle name="Normal 2 2 2 2 2 2 2 2 2 2_5 Year forecast v3 (2)" xfId="32299"/>
    <cellStyle name="Normal 2 2 2 2 2 2 2 2 2 3" xfId="32300"/>
    <cellStyle name="Normal 2 2 2 2 2 2 2 2 2 3 2" xfId="32301"/>
    <cellStyle name="Normal 2 2 2 2 2 2 2 2 2 3_5 Year forecast v3 (2)" xfId="32302"/>
    <cellStyle name="Normal 2 2 2 2 2 2 2 2 2 4" xfId="32303"/>
    <cellStyle name="Normal 2 2 2 2 2 2 2 2 3" xfId="32304"/>
    <cellStyle name="Normal 2 2 2 2 2 2 2 2 4" xfId="32305"/>
    <cellStyle name="Normal 2 2 2 2 2 2 2 2 4 2" xfId="32306"/>
    <cellStyle name="Normal 2 2 2 2 2 2 2 2 5" xfId="32307"/>
    <cellStyle name="Normal 2 2 2 2 2 2 2 2 6" xfId="32308"/>
    <cellStyle name="Normal 2 2 2 2 2 2 2 2_5 Year forecast v3 (2)" xfId="32309"/>
    <cellStyle name="Normal 2 2 2 2 2 2 2 3" xfId="32310"/>
    <cellStyle name="Normal 2 2 2 2 2 2 2 3 2" xfId="32311"/>
    <cellStyle name="Normal 2 2 2 2 2 2 2 3 2 2" xfId="32312"/>
    <cellStyle name="Normal 2 2 2 2 2 2 2 3 2 2 2" xfId="32313"/>
    <cellStyle name="Normal 2 2 2 2 2 2 2 3 2 2_5 Year forecast v3 (2)" xfId="32314"/>
    <cellStyle name="Normal 2 2 2 2 2 2 2 3 2 3" xfId="32315"/>
    <cellStyle name="Normal 2 2 2 2 2 2 2 3 2 4" xfId="32316"/>
    <cellStyle name="Normal 2 2 2 2 2 2 2 3 3" xfId="32317"/>
    <cellStyle name="Normal 2 2 2 2 2 2 2 3 3 2" xfId="32318"/>
    <cellStyle name="Normal 2 2 2 2 2 2 2 3 4" xfId="32319"/>
    <cellStyle name="Normal 2 2 2 2 2 2 2 3_5 Year forecast v3 (2)" xfId="32320"/>
    <cellStyle name="Normal 2 2 2 2 2 2 2 4" xfId="32321"/>
    <cellStyle name="Normal 2 2 2 2 2 2 2 4 2" xfId="32322"/>
    <cellStyle name="Normal 2 2 2 2 2 2 2 4_5 Year forecast v3 (2)" xfId="32323"/>
    <cellStyle name="Normal 2 2 2 2 2 2 2 5" xfId="32324"/>
    <cellStyle name="Normal 2 2 2 2 2 2 2 6" xfId="32325"/>
    <cellStyle name="Normal 2 2 2 2 2 2 3" xfId="32326"/>
    <cellStyle name="Normal 2 2 2 2 2 2 4" xfId="32327"/>
    <cellStyle name="Normal 2 2 2 2 2 2 4 2" xfId="32328"/>
    <cellStyle name="Normal 2 2 2 2 2 2 4 2 2" xfId="32329"/>
    <cellStyle name="Normal 2 2 2 2 2 2 4 2 2 2" xfId="32330"/>
    <cellStyle name="Normal 2 2 2 2 2 2 4 2 3" xfId="32331"/>
    <cellStyle name="Normal 2 2 2 2 2 2 4 2 4" xfId="32332"/>
    <cellStyle name="Normal 2 2 2 2 2 2 4 2_5 Year forecast v3 (2)" xfId="32333"/>
    <cellStyle name="Normal 2 2 2 2 2 2 4 3" xfId="32334"/>
    <cellStyle name="Normal 2 2 2 2 2 2 4 3 2" xfId="32335"/>
    <cellStyle name="Normal 2 2 2 2 2 2 4 3_5 Year forecast v3 (2)" xfId="32336"/>
    <cellStyle name="Normal 2 2 2 2 2 2 4 4" xfId="32337"/>
    <cellStyle name="Normal 2 2 2 2 2 2 5" xfId="32338"/>
    <cellStyle name="Normal 2 2 2 2 2 2 6" xfId="32339"/>
    <cellStyle name="Normal 2 2 2 2 2 2 6 2" xfId="32340"/>
    <cellStyle name="Normal 2 2 2 2 2 2 7" xfId="32341"/>
    <cellStyle name="Normal 2 2 2 2 2 2 8" xfId="32342"/>
    <cellStyle name="Normal 2 2 2 2 2 2_5 Year forecast v3 (2)" xfId="32343"/>
    <cellStyle name="Normal 2 2 2 2 2 3" xfId="32344"/>
    <cellStyle name="Normal 2 2 2 2 2 3 2" xfId="32345"/>
    <cellStyle name="Normal 2 2 2 2 2 3 2 2" xfId="32346"/>
    <cellStyle name="Normal 2 2 2 2 2 3 2 2 2" xfId="32347"/>
    <cellStyle name="Normal 2 2 2 2 2 3 2 2 2 2" xfId="32348"/>
    <cellStyle name="Normal 2 2 2 2 2 3 2 2 2 2 2" xfId="32349"/>
    <cellStyle name="Normal 2 2 2 2 2 3 2 2 2 2_5 Year forecast v3 (2)" xfId="32350"/>
    <cellStyle name="Normal 2 2 2 2 2 3 2 2 2 3" xfId="32351"/>
    <cellStyle name="Normal 2 2 2 2 2 3 2 2 2 4" xfId="32352"/>
    <cellStyle name="Normal 2 2 2 2 2 3 2 2 3" xfId="32353"/>
    <cellStyle name="Normal 2 2 2 2 2 3 2 2 3 2" xfId="32354"/>
    <cellStyle name="Normal 2 2 2 2 2 3 2 2 4" xfId="32355"/>
    <cellStyle name="Normal 2 2 2 2 2 3 2 2_5 Year forecast v3 (2)" xfId="32356"/>
    <cellStyle name="Normal 2 2 2 2 2 3 2 3" xfId="32357"/>
    <cellStyle name="Normal 2 2 2 2 2 3 2 4" xfId="32358"/>
    <cellStyle name="Normal 2 2 2 2 2 3 2 4 2" xfId="32359"/>
    <cellStyle name="Normal 2 2 2 2 2 3 2 4_5 Year forecast v3 (2)" xfId="32360"/>
    <cellStyle name="Normal 2 2 2 2 2 3 2 5" xfId="32361"/>
    <cellStyle name="Normal 2 2 2 2 2 3 2 6" xfId="32362"/>
    <cellStyle name="Normal 2 2 2 2 2 3 3" xfId="32363"/>
    <cellStyle name="Normal 2 2 2 2 2 3 3 2" xfId="32364"/>
    <cellStyle name="Normal 2 2 2 2 2 3 3 2 2" xfId="32365"/>
    <cellStyle name="Normal 2 2 2 2 2 3 3 2 2 2" xfId="32366"/>
    <cellStyle name="Normal 2 2 2 2 2 3 3 2 3" xfId="32367"/>
    <cellStyle name="Normal 2 2 2 2 2 3 3 2 4" xfId="32368"/>
    <cellStyle name="Normal 2 2 2 2 2 3 3 2_5 Year forecast v3 (2)" xfId="32369"/>
    <cellStyle name="Normal 2 2 2 2 2 3 3 3" xfId="32370"/>
    <cellStyle name="Normal 2 2 2 2 2 3 3 3 2" xfId="32371"/>
    <cellStyle name="Normal 2 2 2 2 2 3 3 3_5 Year forecast v3 (2)" xfId="32372"/>
    <cellStyle name="Normal 2 2 2 2 2 3 3 4" xfId="32373"/>
    <cellStyle name="Normal 2 2 2 2 2 3 4" xfId="32374"/>
    <cellStyle name="Normal 2 2 2 2 2 3 4 2" xfId="32375"/>
    <cellStyle name="Normal 2 2 2 2 2 3 5" xfId="32376"/>
    <cellStyle name="Normal 2 2 2 2 2 3 6" xfId="32377"/>
    <cellStyle name="Normal 2 2 2 2 2 3_5 Year forecast v3 (2)" xfId="32378"/>
    <cellStyle name="Normal 2 2 2 2 2 4" xfId="32379"/>
    <cellStyle name="Normal 2 2 2 2 2 4 2" xfId="32380"/>
    <cellStyle name="Normal 2 2 2 2 2 4 2 2" xfId="32381"/>
    <cellStyle name="Normal 2 2 2 2 2 4 2 2 2" xfId="32382"/>
    <cellStyle name="Normal 2 2 2 2 2 4 2 2_5 Year forecast v3 (2)" xfId="32383"/>
    <cellStyle name="Normal 2 2 2 2 2 4 2 3" xfId="32384"/>
    <cellStyle name="Normal 2 2 2 2 2 4 2 4" xfId="32385"/>
    <cellStyle name="Normal 2 2 2 2 2 4 3" xfId="32386"/>
    <cellStyle name="Normal 2 2 2 2 2 4 3 2" xfId="32387"/>
    <cellStyle name="Normal 2 2 2 2 2 4 4" xfId="32388"/>
    <cellStyle name="Normal 2 2 2 2 2 4_5 Year forecast v3 (2)" xfId="32389"/>
    <cellStyle name="Normal 2 2 2 2 2 5" xfId="32390"/>
    <cellStyle name="Normal 2 2 2 2 2 6" xfId="32391"/>
    <cellStyle name="Normal 2 2 2 2 2 6 2" xfId="32392"/>
    <cellStyle name="Normal 2 2 2 2 2 6_5 Year forecast v3 (2)" xfId="32393"/>
    <cellStyle name="Normal 2 2 2 2 2 7" xfId="32394"/>
    <cellStyle name="Normal 2 2 2 2 2 8" xfId="32395"/>
    <cellStyle name="Normal 2 2 2 2 2 9" xfId="32396"/>
    <cellStyle name="Normal 2 2 2 2 3" xfId="32397"/>
    <cellStyle name="Normal 2 2 2 2 4" xfId="32398"/>
    <cellStyle name="Normal 2 2 2 2 4 2" xfId="32399"/>
    <cellStyle name="Normal 2 2 2 2 4 2 2" xfId="32400"/>
    <cellStyle name="Normal 2 2 2 2 4 2 2 2" xfId="32401"/>
    <cellStyle name="Normal 2 2 2 2 4 2 2 2 2" xfId="32402"/>
    <cellStyle name="Normal 2 2 2 2 4 2 2 2 2 2" xfId="32403"/>
    <cellStyle name="Normal 2 2 2 2 4 2 2 2 3" xfId="32404"/>
    <cellStyle name="Normal 2 2 2 2 4 2 2 2 4" xfId="32405"/>
    <cellStyle name="Normal 2 2 2 2 4 2 2 2_5 Year forecast v3 (2)" xfId="32406"/>
    <cellStyle name="Normal 2 2 2 2 4 2 2 3" xfId="32407"/>
    <cellStyle name="Normal 2 2 2 2 4 2 2 3 2" xfId="32408"/>
    <cellStyle name="Normal 2 2 2 2 4 2 2 3_5 Year forecast v3 (2)" xfId="32409"/>
    <cellStyle name="Normal 2 2 2 2 4 2 2 4" xfId="32410"/>
    <cellStyle name="Normal 2 2 2 2 4 2 3" xfId="32411"/>
    <cellStyle name="Normal 2 2 2 2 4 2 4" xfId="32412"/>
    <cellStyle name="Normal 2 2 2 2 4 2 4 2" xfId="32413"/>
    <cellStyle name="Normal 2 2 2 2 4 2 5" xfId="32414"/>
    <cellStyle name="Normal 2 2 2 2 4 2 6" xfId="32415"/>
    <cellStyle name="Normal 2 2 2 2 4 2_5 Year forecast v3 (2)" xfId="32416"/>
    <cellStyle name="Normal 2 2 2 2 4 3" xfId="32417"/>
    <cellStyle name="Normal 2 2 2 2 4 3 2" xfId="32418"/>
    <cellStyle name="Normal 2 2 2 2 4 3 2 2" xfId="32419"/>
    <cellStyle name="Normal 2 2 2 2 4 3 2 2 2" xfId="32420"/>
    <cellStyle name="Normal 2 2 2 2 4 3 2 2_5 Year forecast v3 (2)" xfId="32421"/>
    <cellStyle name="Normal 2 2 2 2 4 3 2 3" xfId="32422"/>
    <cellStyle name="Normal 2 2 2 2 4 3 2 4" xfId="32423"/>
    <cellStyle name="Normal 2 2 2 2 4 3 3" xfId="32424"/>
    <cellStyle name="Normal 2 2 2 2 4 3 3 2" xfId="32425"/>
    <cellStyle name="Normal 2 2 2 2 4 3 4" xfId="32426"/>
    <cellStyle name="Normal 2 2 2 2 4 3_5 Year forecast v3 (2)" xfId="32427"/>
    <cellStyle name="Normal 2 2 2 2 4 4" xfId="32428"/>
    <cellStyle name="Normal 2 2 2 2 4 4 2" xfId="32429"/>
    <cellStyle name="Normal 2 2 2 2 4 4_5 Year forecast v3 (2)" xfId="32430"/>
    <cellStyle name="Normal 2 2 2 2 4 5" xfId="32431"/>
    <cellStyle name="Normal 2 2 2 2 4 6" xfId="32432"/>
    <cellStyle name="Normal 2 2 2 2 5" xfId="32433"/>
    <cellStyle name="Normal 2 2 2 2 6" xfId="32434"/>
    <cellStyle name="Normal 2 2 2 2 6 2" xfId="32435"/>
    <cellStyle name="Normal 2 2 2 2 6 2 2" xfId="32436"/>
    <cellStyle name="Normal 2 2 2 2 6 2 2 2" xfId="32437"/>
    <cellStyle name="Normal 2 2 2 2 6 2 3" xfId="32438"/>
    <cellStyle name="Normal 2 2 2 2 6 2 4" xfId="32439"/>
    <cellStyle name="Normal 2 2 2 2 6 2_5 Year forecast v3 (2)" xfId="32440"/>
    <cellStyle name="Normal 2 2 2 2 6 3" xfId="32441"/>
    <cellStyle name="Normal 2 2 2 2 6 3 2" xfId="32442"/>
    <cellStyle name="Normal 2 2 2 2 6 3_5 Year forecast v3 (2)" xfId="32443"/>
    <cellStyle name="Normal 2 2 2 2 6 4" xfId="32444"/>
    <cellStyle name="Normal 2 2 2 2 7" xfId="32445"/>
    <cellStyle name="Normal 2 2 2 2 8" xfId="32446"/>
    <cellStyle name="Normal 2 2 2 2 8 2" xfId="32447"/>
    <cellStyle name="Normal 2 2 2 2 9" xfId="32448"/>
    <cellStyle name="Normal 2 2 2 2_5 Year forecast v3 (2)" xfId="32449"/>
    <cellStyle name="Normal 2 2 2 20" xfId="32450"/>
    <cellStyle name="Normal 2 2 2 21" xfId="32451"/>
    <cellStyle name="Normal 2 2 2 22" xfId="32452"/>
    <cellStyle name="Normal 2 2 2 23" xfId="32453"/>
    <cellStyle name="Normal 2 2 2 24" xfId="32454"/>
    <cellStyle name="Normal 2 2 2 25" xfId="32455"/>
    <cellStyle name="Normal 2 2 2 26" xfId="32456"/>
    <cellStyle name="Normal 2 2 2 27" xfId="32457"/>
    <cellStyle name="Normal 2 2 2 28" xfId="32458"/>
    <cellStyle name="Normal 2 2 2 29" xfId="32459"/>
    <cellStyle name="Normal 2 2 2 3" xfId="32460"/>
    <cellStyle name="Normal 2 2 2 3 2" xfId="32461"/>
    <cellStyle name="Normal 2 2 2 3 2 2" xfId="32462"/>
    <cellStyle name="Normal 2 2 2 3 2 2 2" xfId="32463"/>
    <cellStyle name="Normal 2 2 2 3 2 2 2 2" xfId="32464"/>
    <cellStyle name="Normal 2 2 2 3 2 2 2 2 2" xfId="32465"/>
    <cellStyle name="Normal 2 2 2 3 2 2 2 2 2 2" xfId="32466"/>
    <cellStyle name="Normal 2 2 2 3 2 2 2 2 2 2 2" xfId="32467"/>
    <cellStyle name="Normal 2 2 2 3 2 2 2 2 2 2_5 Year forecast v3 (2)" xfId="32468"/>
    <cellStyle name="Normal 2 2 2 3 2 2 2 2 2 3" xfId="32469"/>
    <cellStyle name="Normal 2 2 2 3 2 2 2 2 2 4" xfId="32470"/>
    <cellStyle name="Normal 2 2 2 3 2 2 2 2 3" xfId="32471"/>
    <cellStyle name="Normal 2 2 2 3 2 2 2 2 3 2" xfId="32472"/>
    <cellStyle name="Normal 2 2 2 3 2 2 2 2 4" xfId="32473"/>
    <cellStyle name="Normal 2 2 2 3 2 2 2 2_5 Year forecast v3 (2)" xfId="32474"/>
    <cellStyle name="Normal 2 2 2 3 2 2 2 3" xfId="32475"/>
    <cellStyle name="Normal 2 2 2 3 2 2 2 4" xfId="32476"/>
    <cellStyle name="Normal 2 2 2 3 2 2 2 4 2" xfId="32477"/>
    <cellStyle name="Normal 2 2 2 3 2 2 2 4_5 Year forecast v3 (2)" xfId="32478"/>
    <cellStyle name="Normal 2 2 2 3 2 2 2 5" xfId="32479"/>
    <cellStyle name="Normal 2 2 2 3 2 2 2 6" xfId="32480"/>
    <cellStyle name="Normal 2 2 2 3 2 2 3" xfId="32481"/>
    <cellStyle name="Normal 2 2 2 3 2 2 3 2" xfId="32482"/>
    <cellStyle name="Normal 2 2 2 3 2 2 3 2 2" xfId="32483"/>
    <cellStyle name="Normal 2 2 2 3 2 2 3 2 2 2" xfId="32484"/>
    <cellStyle name="Normal 2 2 2 3 2 2 3 2 3" xfId="32485"/>
    <cellStyle name="Normal 2 2 2 3 2 2 3 2 4" xfId="32486"/>
    <cellStyle name="Normal 2 2 2 3 2 2 3 2_5 Year forecast v3 (2)" xfId="32487"/>
    <cellStyle name="Normal 2 2 2 3 2 2 3 3" xfId="32488"/>
    <cellStyle name="Normal 2 2 2 3 2 2 3 3 2" xfId="32489"/>
    <cellStyle name="Normal 2 2 2 3 2 2 3 3_5 Year forecast v3 (2)" xfId="32490"/>
    <cellStyle name="Normal 2 2 2 3 2 2 3 4" xfId="32491"/>
    <cellStyle name="Normal 2 2 2 3 2 2 4" xfId="32492"/>
    <cellStyle name="Normal 2 2 2 3 2 2 4 2" xfId="32493"/>
    <cellStyle name="Normal 2 2 2 3 2 2 5" xfId="32494"/>
    <cellStyle name="Normal 2 2 2 3 2 2 6" xfId="32495"/>
    <cellStyle name="Normal 2 2 2 3 2 2_5 Year forecast v3 (2)" xfId="32496"/>
    <cellStyle name="Normal 2 2 2 3 2 3" xfId="32497"/>
    <cellStyle name="Normal 2 2 2 3 2 4" xfId="32498"/>
    <cellStyle name="Normal 2 2 2 3 2 4 2" xfId="32499"/>
    <cellStyle name="Normal 2 2 2 3 2 4 2 2" xfId="32500"/>
    <cellStyle name="Normal 2 2 2 3 2 4 2 2 2" xfId="32501"/>
    <cellStyle name="Normal 2 2 2 3 2 4 2 2_5 Year forecast v3 (2)" xfId="32502"/>
    <cellStyle name="Normal 2 2 2 3 2 4 2 3" xfId="32503"/>
    <cellStyle name="Normal 2 2 2 3 2 4 2 4" xfId="32504"/>
    <cellStyle name="Normal 2 2 2 3 2 4 3" xfId="32505"/>
    <cellStyle name="Normal 2 2 2 3 2 4 3 2" xfId="32506"/>
    <cellStyle name="Normal 2 2 2 3 2 4 4" xfId="32507"/>
    <cellStyle name="Normal 2 2 2 3 2 4_5 Year forecast v3 (2)" xfId="32508"/>
    <cellStyle name="Normal 2 2 2 3 2 5" xfId="32509"/>
    <cellStyle name="Normal 2 2 2 3 2 6" xfId="32510"/>
    <cellStyle name="Normal 2 2 2 3 2 6 2" xfId="32511"/>
    <cellStyle name="Normal 2 2 2 3 2 6_5 Year forecast v3 (2)" xfId="32512"/>
    <cellStyle name="Normal 2 2 2 3 2 7" xfId="32513"/>
    <cellStyle name="Normal 2 2 2 3 2 8" xfId="32514"/>
    <cellStyle name="Normal 2 2 2 3 3" xfId="32515"/>
    <cellStyle name="Normal 2 2 2 3 3 2" xfId="32516"/>
    <cellStyle name="Normal 2 2 2 3 3 2 2" xfId="32517"/>
    <cellStyle name="Normal 2 2 2 3 3 2 2 2" xfId="32518"/>
    <cellStyle name="Normal 2 2 2 3 3 2 2 2 2" xfId="32519"/>
    <cellStyle name="Normal 2 2 2 3 3 2 2 2 2 2" xfId="32520"/>
    <cellStyle name="Normal 2 2 2 3 3 2 2 2 3" xfId="32521"/>
    <cellStyle name="Normal 2 2 2 3 3 2 2 2 4" xfId="32522"/>
    <cellStyle name="Normal 2 2 2 3 3 2 2 2_5 Year forecast v3 (2)" xfId="32523"/>
    <cellStyle name="Normal 2 2 2 3 3 2 2 3" xfId="32524"/>
    <cellStyle name="Normal 2 2 2 3 3 2 2 3 2" xfId="32525"/>
    <cellStyle name="Normal 2 2 2 3 3 2 2 3_5 Year forecast v3 (2)" xfId="32526"/>
    <cellStyle name="Normal 2 2 2 3 3 2 2 4" xfId="32527"/>
    <cellStyle name="Normal 2 2 2 3 3 2 3" xfId="32528"/>
    <cellStyle name="Normal 2 2 2 3 3 2 4" xfId="32529"/>
    <cellStyle name="Normal 2 2 2 3 3 2 4 2" xfId="32530"/>
    <cellStyle name="Normal 2 2 2 3 3 2 5" xfId="32531"/>
    <cellStyle name="Normal 2 2 2 3 3 2 6" xfId="32532"/>
    <cellStyle name="Normal 2 2 2 3 3 2_5 Year forecast v3 (2)" xfId="32533"/>
    <cellStyle name="Normal 2 2 2 3 3 3" xfId="32534"/>
    <cellStyle name="Normal 2 2 2 3 3 3 2" xfId="32535"/>
    <cellStyle name="Normal 2 2 2 3 3 3 2 2" xfId="32536"/>
    <cellStyle name="Normal 2 2 2 3 3 3 2 2 2" xfId="32537"/>
    <cellStyle name="Normal 2 2 2 3 3 3 2 2_5 Year forecast v3 (2)" xfId="32538"/>
    <cellStyle name="Normal 2 2 2 3 3 3 2 3" xfId="32539"/>
    <cellStyle name="Normal 2 2 2 3 3 3 2 4" xfId="32540"/>
    <cellStyle name="Normal 2 2 2 3 3 3 3" xfId="32541"/>
    <cellStyle name="Normal 2 2 2 3 3 3 3 2" xfId="32542"/>
    <cellStyle name="Normal 2 2 2 3 3 3 4" xfId="32543"/>
    <cellStyle name="Normal 2 2 2 3 3 3_5 Year forecast v3 (2)" xfId="32544"/>
    <cellStyle name="Normal 2 2 2 3 3 4" xfId="32545"/>
    <cellStyle name="Normal 2 2 2 3 3 4 2" xfId="32546"/>
    <cellStyle name="Normal 2 2 2 3 3 4_5 Year forecast v3 (2)" xfId="32547"/>
    <cellStyle name="Normal 2 2 2 3 3 5" xfId="32548"/>
    <cellStyle name="Normal 2 2 2 3 3 6" xfId="32549"/>
    <cellStyle name="Normal 2 2 2 3 4" xfId="32550"/>
    <cellStyle name="Normal 2 2 2 3 4 2" xfId="32551"/>
    <cellStyle name="Normal 2 2 2 3 4 2 2" xfId="32552"/>
    <cellStyle name="Normal 2 2 2 3 4 2 2 2" xfId="32553"/>
    <cellStyle name="Normal 2 2 2 3 4 2 3" xfId="32554"/>
    <cellStyle name="Normal 2 2 2 3 4 2 4" xfId="32555"/>
    <cellStyle name="Normal 2 2 2 3 4 2_5 Year forecast v3 (2)" xfId="32556"/>
    <cellStyle name="Normal 2 2 2 3 4 3" xfId="32557"/>
    <cellStyle name="Normal 2 2 2 3 4 3 2" xfId="32558"/>
    <cellStyle name="Normal 2 2 2 3 4 3_5 Year forecast v3 (2)" xfId="32559"/>
    <cellStyle name="Normal 2 2 2 3 4 4" xfId="32560"/>
    <cellStyle name="Normal 2 2 2 3 5" xfId="32561"/>
    <cellStyle name="Normal 2 2 2 3 6" xfId="32562"/>
    <cellStyle name="Normal 2 2 2 3 6 2" xfId="32563"/>
    <cellStyle name="Normal 2 2 2 3 7" xfId="32564"/>
    <cellStyle name="Normal 2 2 2 3 8" xfId="32565"/>
    <cellStyle name="Normal 2 2 2 3_5 Year forecast v3 (2)" xfId="32566"/>
    <cellStyle name="Normal 2 2 2 30" xfId="32567"/>
    <cellStyle name="Normal 2 2 2 31" xfId="32568"/>
    <cellStyle name="Normal 2 2 2 32" xfId="32569"/>
    <cellStyle name="Normal 2 2 2 33" xfId="32570"/>
    <cellStyle name="Normal 2 2 2 34" xfId="32571"/>
    <cellStyle name="Normal 2 2 2 35" xfId="32572"/>
    <cellStyle name="Normal 2 2 2 36" xfId="32573"/>
    <cellStyle name="Normal 2 2 2 37" xfId="32574"/>
    <cellStyle name="Normal 2 2 2 38" xfId="32575"/>
    <cellStyle name="Normal 2 2 2 39" xfId="32576"/>
    <cellStyle name="Normal 2 2 2 4" xfId="32577"/>
    <cellStyle name="Normal 2 2 2 4 2" xfId="32578"/>
    <cellStyle name="Normal 2 2 2 4 2 2" xfId="32579"/>
    <cellStyle name="Normal 2 2 2 4 2 2 2" xfId="32580"/>
    <cellStyle name="Normal 2 2 2 4 2 2 2 2" xfId="32581"/>
    <cellStyle name="Normal 2 2 2 4 2 2 2 2 2" xfId="32582"/>
    <cellStyle name="Normal 2 2 2 4 2 2 2 2_5 Year forecast v3 (2)" xfId="32583"/>
    <cellStyle name="Normal 2 2 2 4 2 2 2 3" xfId="32584"/>
    <cellStyle name="Normal 2 2 2 4 2 2 2 4" xfId="32585"/>
    <cellStyle name="Normal 2 2 2 4 2 2 3" xfId="32586"/>
    <cellStyle name="Normal 2 2 2 4 2 2 3 2" xfId="32587"/>
    <cellStyle name="Normal 2 2 2 4 2 2 4" xfId="32588"/>
    <cellStyle name="Normal 2 2 2 4 2 2_5 Year forecast v3 (2)" xfId="32589"/>
    <cellStyle name="Normal 2 2 2 4 2 3" xfId="32590"/>
    <cellStyle name="Normal 2 2 2 4 2 4" xfId="32591"/>
    <cellStyle name="Normal 2 2 2 4 2 4 2" xfId="32592"/>
    <cellStyle name="Normal 2 2 2 4 2 4_5 Year forecast v3 (2)" xfId="32593"/>
    <cellStyle name="Normal 2 2 2 4 2 5" xfId="32594"/>
    <cellStyle name="Normal 2 2 2 4 2 6" xfId="32595"/>
    <cellStyle name="Normal 2 2 2 4 3" xfId="32596"/>
    <cellStyle name="Normal 2 2 2 4 3 2" xfId="32597"/>
    <cellStyle name="Normal 2 2 2 4 3 2 2" xfId="32598"/>
    <cellStyle name="Normal 2 2 2 4 3 2 2 2" xfId="32599"/>
    <cellStyle name="Normal 2 2 2 4 3 2 3" xfId="32600"/>
    <cellStyle name="Normal 2 2 2 4 3 2 4" xfId="32601"/>
    <cellStyle name="Normal 2 2 2 4 3 2_5 Year forecast v3 (2)" xfId="32602"/>
    <cellStyle name="Normal 2 2 2 4 3 3" xfId="32603"/>
    <cellStyle name="Normal 2 2 2 4 3 3 2" xfId="32604"/>
    <cellStyle name="Normal 2 2 2 4 3 3_5 Year forecast v3 (2)" xfId="32605"/>
    <cellStyle name="Normal 2 2 2 4 3 4" xfId="32606"/>
    <cellStyle name="Normal 2 2 2 4 4" xfId="32607"/>
    <cellStyle name="Normal 2 2 2 4 4 2" xfId="32608"/>
    <cellStyle name="Normal 2 2 2 4 5" xfId="32609"/>
    <cellStyle name="Normal 2 2 2 4 6" xfId="32610"/>
    <cellStyle name="Normal 2 2 2 4_5 Year forecast v3 (2)" xfId="32611"/>
    <cellStyle name="Normal 2 2 2 40" xfId="32612"/>
    <cellStyle name="Normal 2 2 2 41" xfId="32613"/>
    <cellStyle name="Normal 2 2 2 42" xfId="32614"/>
    <cellStyle name="Normal 2 2 2 43" xfId="32615"/>
    <cellStyle name="Normal 2 2 2 44" xfId="32616"/>
    <cellStyle name="Normal 2 2 2 45" xfId="32617"/>
    <cellStyle name="Normal 2 2 2 46" xfId="32618"/>
    <cellStyle name="Normal 2 2 2 47" xfId="32619"/>
    <cellStyle name="Normal 2 2 2 48" xfId="32620"/>
    <cellStyle name="Normal 2 2 2 49" xfId="32621"/>
    <cellStyle name="Normal 2 2 2 5" xfId="32622"/>
    <cellStyle name="Normal 2 2 2 50" xfId="32623"/>
    <cellStyle name="Normal 2 2 2 51" xfId="32624"/>
    <cellStyle name="Normal 2 2 2 52" xfId="32625"/>
    <cellStyle name="Normal 2 2 2 53" xfId="32626"/>
    <cellStyle name="Normal 2 2 2 54" xfId="32627"/>
    <cellStyle name="Normal 2 2 2 55" xfId="32628"/>
    <cellStyle name="Normal 2 2 2 56" xfId="32629"/>
    <cellStyle name="Normal 2 2 2 57" xfId="32630"/>
    <cellStyle name="Normal 2 2 2 58" xfId="32631"/>
    <cellStyle name="Normal 2 2 2 59" xfId="32632"/>
    <cellStyle name="Normal 2 2 2 6" xfId="32633"/>
    <cellStyle name="Normal 2 2 2 6 2" xfId="32634"/>
    <cellStyle name="Normal 2 2 2 6 2 2" xfId="32635"/>
    <cellStyle name="Normal 2 2 2 6 2 2 2" xfId="32636"/>
    <cellStyle name="Normal 2 2 2 6 2 2_5 Year forecast v3 (2)" xfId="32637"/>
    <cellStyle name="Normal 2 2 2 6 2 3" xfId="32638"/>
    <cellStyle name="Normal 2 2 2 6 2 4" xfId="32639"/>
    <cellStyle name="Normal 2 2 2 6 3" xfId="32640"/>
    <cellStyle name="Normal 2 2 2 6 3 2" xfId="32641"/>
    <cellStyle name="Normal 2 2 2 6 4" xfId="32642"/>
    <cellStyle name="Normal 2 2 2 6_5 Year forecast v3 (2)" xfId="32643"/>
    <cellStyle name="Normal 2 2 2 60" xfId="32644"/>
    <cellStyle name="Normal 2 2 2 61" xfId="32645"/>
    <cellStyle name="Normal 2 2 2 62" xfId="32646"/>
    <cellStyle name="Normal 2 2 2 63" xfId="32647"/>
    <cellStyle name="Normal 2 2 2 64" xfId="32648"/>
    <cellStyle name="Normal 2 2 2 65" xfId="32649"/>
    <cellStyle name="Normal 2 2 2 66" xfId="32650"/>
    <cellStyle name="Normal 2 2 2 67" xfId="32651"/>
    <cellStyle name="Normal 2 2 2 68" xfId="32652"/>
    <cellStyle name="Normal 2 2 2 69" xfId="32653"/>
    <cellStyle name="Normal 2 2 2 7" xfId="32654"/>
    <cellStyle name="Normal 2 2 2 70" xfId="32655"/>
    <cellStyle name="Normal 2 2 2 71" xfId="32656"/>
    <cellStyle name="Normal 2 2 2 72" xfId="32657"/>
    <cellStyle name="Normal 2 2 2 73" xfId="32658"/>
    <cellStyle name="Normal 2 2 2 74" xfId="32659"/>
    <cellStyle name="Normal 2 2 2 75" xfId="32660"/>
    <cellStyle name="Normal 2 2 2 76" xfId="32661"/>
    <cellStyle name="Normal 2 2 2 77" xfId="32662"/>
    <cellStyle name="Normal 2 2 2 78" xfId="32663"/>
    <cellStyle name="Normal 2 2 2 79" xfId="32664"/>
    <cellStyle name="Normal 2 2 2 8" xfId="32665"/>
    <cellStyle name="Normal 2 2 2 8 2" xfId="32666"/>
    <cellStyle name="Normal 2 2 2 8_5 Year forecast v3 (2)" xfId="32667"/>
    <cellStyle name="Normal 2 2 2 80" xfId="32668"/>
    <cellStyle name="Normal 2 2 2 81" xfId="32669"/>
    <cellStyle name="Normal 2 2 2 82" xfId="32670"/>
    <cellStyle name="Normal 2 2 2 83" xfId="32671"/>
    <cellStyle name="Normal 2 2 2 84" xfId="32672"/>
    <cellStyle name="Normal 2 2 2 85" xfId="32673"/>
    <cellStyle name="Normal 2 2 2 86" xfId="32674"/>
    <cellStyle name="Normal 2 2 2 87" xfId="32675"/>
    <cellStyle name="Normal 2 2 2 88" xfId="32676"/>
    <cellStyle name="Normal 2 2 2 89" xfId="32677"/>
    <cellStyle name="Normal 2 2 2 9" xfId="32678"/>
    <cellStyle name="Normal 2 2 2 90" xfId="32679"/>
    <cellStyle name="Normal 2 2 2 91" xfId="32680"/>
    <cellStyle name="Normal 2 2 2 92" xfId="32681"/>
    <cellStyle name="Normal 2 2 2 93" xfId="32682"/>
    <cellStyle name="Normal 2 2 2 94" xfId="32683"/>
    <cellStyle name="Normal 2 2 2 95" xfId="32684"/>
    <cellStyle name="Normal 2 2 2 96" xfId="32685"/>
    <cellStyle name="Normal 2 2 2 97" xfId="32686"/>
    <cellStyle name="Normal 2 2 2 98" xfId="32687"/>
    <cellStyle name="Normal 2 2 2 99" xfId="32688"/>
    <cellStyle name="Normal 2 2 20" xfId="32689"/>
    <cellStyle name="Normal 2 2 20 10" xfId="32690"/>
    <cellStyle name="Normal 2 2 20 10 2" xfId="32691"/>
    <cellStyle name="Normal 2 2 20 10 2 2" xfId="32692"/>
    <cellStyle name="Normal 2 2 20 11" xfId="32693"/>
    <cellStyle name="Normal 2 2 20 11 2" xfId="32694"/>
    <cellStyle name="Normal 2 2 20 11 2 2" xfId="32695"/>
    <cellStyle name="Normal 2 2 20 12" xfId="32696"/>
    <cellStyle name="Normal 2 2 20 12 2" xfId="32697"/>
    <cellStyle name="Normal 2 2 20 12 2 2" xfId="32698"/>
    <cellStyle name="Normal 2 2 20 13" xfId="32699"/>
    <cellStyle name="Normal 2 2 20 13 2" xfId="32700"/>
    <cellStyle name="Normal 2 2 20 13 2 2" xfId="32701"/>
    <cellStyle name="Normal 2 2 20 14" xfId="32702"/>
    <cellStyle name="Normal 2 2 20 14 2" xfId="32703"/>
    <cellStyle name="Normal 2 2 20 14 2 2" xfId="32704"/>
    <cellStyle name="Normal 2 2 20 15" xfId="32705"/>
    <cellStyle name="Normal 2 2 20 15 2" xfId="32706"/>
    <cellStyle name="Normal 2 2 20 2" xfId="32707"/>
    <cellStyle name="Normal 2 2 20 2 2" xfId="32708"/>
    <cellStyle name="Normal 2 2 20 2 2 2" xfId="32709"/>
    <cellStyle name="Normal 2 2 20 3" xfId="32710"/>
    <cellStyle name="Normal 2 2 20 3 2" xfId="32711"/>
    <cellStyle name="Normal 2 2 20 3 2 2" xfId="32712"/>
    <cellStyle name="Normal 2 2 20 4" xfId="32713"/>
    <cellStyle name="Normal 2 2 20 4 2" xfId="32714"/>
    <cellStyle name="Normal 2 2 20 4 2 2" xfId="32715"/>
    <cellStyle name="Normal 2 2 20 5" xfId="32716"/>
    <cellStyle name="Normal 2 2 20 5 2" xfId="32717"/>
    <cellStyle name="Normal 2 2 20 5 2 2" xfId="32718"/>
    <cellStyle name="Normal 2 2 20 6" xfId="32719"/>
    <cellStyle name="Normal 2 2 20 6 2" xfId="32720"/>
    <cellStyle name="Normal 2 2 20 6 2 2" xfId="32721"/>
    <cellStyle name="Normal 2 2 20 7" xfId="32722"/>
    <cellStyle name="Normal 2 2 20 7 2" xfId="32723"/>
    <cellStyle name="Normal 2 2 20 7 2 2" xfId="32724"/>
    <cellStyle name="Normal 2 2 20 8" xfId="32725"/>
    <cellStyle name="Normal 2 2 20 8 2" xfId="32726"/>
    <cellStyle name="Normal 2 2 20 8 2 2" xfId="32727"/>
    <cellStyle name="Normal 2 2 20 9" xfId="32728"/>
    <cellStyle name="Normal 2 2 20 9 2" xfId="32729"/>
    <cellStyle name="Normal 2 2 20 9 2 2" xfId="32730"/>
    <cellStyle name="Normal 2 2 21" xfId="32731"/>
    <cellStyle name="Normal 2 2 21 10" xfId="32732"/>
    <cellStyle name="Normal 2 2 21 10 2" xfId="32733"/>
    <cellStyle name="Normal 2 2 21 10 2 2" xfId="32734"/>
    <cellStyle name="Normal 2 2 21 11" xfId="32735"/>
    <cellStyle name="Normal 2 2 21 11 2" xfId="32736"/>
    <cellStyle name="Normal 2 2 21 11 2 2" xfId="32737"/>
    <cellStyle name="Normal 2 2 21 12" xfId="32738"/>
    <cellStyle name="Normal 2 2 21 12 2" xfId="32739"/>
    <cellStyle name="Normal 2 2 21 12 2 2" xfId="32740"/>
    <cellStyle name="Normal 2 2 21 13" xfId="32741"/>
    <cellStyle name="Normal 2 2 21 13 2" xfId="32742"/>
    <cellStyle name="Normal 2 2 21 13 2 2" xfId="32743"/>
    <cellStyle name="Normal 2 2 21 14" xfId="32744"/>
    <cellStyle name="Normal 2 2 21 14 2" xfId="32745"/>
    <cellStyle name="Normal 2 2 21 14 2 2" xfId="32746"/>
    <cellStyle name="Normal 2 2 21 15" xfId="32747"/>
    <cellStyle name="Normal 2 2 21 15 2" xfId="32748"/>
    <cellStyle name="Normal 2 2 21 2" xfId="32749"/>
    <cellStyle name="Normal 2 2 21 2 2" xfId="32750"/>
    <cellStyle name="Normal 2 2 21 2 2 2" xfId="32751"/>
    <cellStyle name="Normal 2 2 21 3" xfId="32752"/>
    <cellStyle name="Normal 2 2 21 3 2" xfId="32753"/>
    <cellStyle name="Normal 2 2 21 3 2 2" xfId="32754"/>
    <cellStyle name="Normal 2 2 21 4" xfId="32755"/>
    <cellStyle name="Normal 2 2 21 4 2" xfId="32756"/>
    <cellStyle name="Normal 2 2 21 4 2 2" xfId="32757"/>
    <cellStyle name="Normal 2 2 21 5" xfId="32758"/>
    <cellStyle name="Normal 2 2 21 5 2" xfId="32759"/>
    <cellStyle name="Normal 2 2 21 5 2 2" xfId="32760"/>
    <cellStyle name="Normal 2 2 21 6" xfId="32761"/>
    <cellStyle name="Normal 2 2 21 6 2" xfId="32762"/>
    <cellStyle name="Normal 2 2 21 6 2 2" xfId="32763"/>
    <cellStyle name="Normal 2 2 21 7" xfId="32764"/>
    <cellStyle name="Normal 2 2 21 7 2" xfId="32765"/>
    <cellStyle name="Normal 2 2 21 7 2 2" xfId="32766"/>
    <cellStyle name="Normal 2 2 21 8" xfId="32767"/>
    <cellStyle name="Normal 2 2 21 8 2" xfId="32768"/>
    <cellStyle name="Normal 2 2 21 8 2 2" xfId="32769"/>
    <cellStyle name="Normal 2 2 21 9" xfId="32770"/>
    <cellStyle name="Normal 2 2 21 9 2" xfId="32771"/>
    <cellStyle name="Normal 2 2 21 9 2 2" xfId="32772"/>
    <cellStyle name="Normal 2 2 22" xfId="32773"/>
    <cellStyle name="Normal 2 2 22 10" xfId="32774"/>
    <cellStyle name="Normal 2 2 22 10 2" xfId="32775"/>
    <cellStyle name="Normal 2 2 22 10 2 2" xfId="32776"/>
    <cellStyle name="Normal 2 2 22 11" xfId="32777"/>
    <cellStyle name="Normal 2 2 22 11 2" xfId="32778"/>
    <cellStyle name="Normal 2 2 22 11 2 2" xfId="32779"/>
    <cellStyle name="Normal 2 2 22 12" xfId="32780"/>
    <cellStyle name="Normal 2 2 22 12 2" xfId="32781"/>
    <cellStyle name="Normal 2 2 22 12 2 2" xfId="32782"/>
    <cellStyle name="Normal 2 2 22 13" xfId="32783"/>
    <cellStyle name="Normal 2 2 22 13 2" xfId="32784"/>
    <cellStyle name="Normal 2 2 22 13 2 2" xfId="32785"/>
    <cellStyle name="Normal 2 2 22 14" xfId="32786"/>
    <cellStyle name="Normal 2 2 22 14 2" xfId="32787"/>
    <cellStyle name="Normal 2 2 22 14 2 2" xfId="32788"/>
    <cellStyle name="Normal 2 2 22 15" xfId="32789"/>
    <cellStyle name="Normal 2 2 22 15 2" xfId="32790"/>
    <cellStyle name="Normal 2 2 22 2" xfId="32791"/>
    <cellStyle name="Normal 2 2 22 2 2" xfId="32792"/>
    <cellStyle name="Normal 2 2 22 2 2 2" xfId="32793"/>
    <cellStyle name="Normal 2 2 22 3" xfId="32794"/>
    <cellStyle name="Normal 2 2 22 3 2" xfId="32795"/>
    <cellStyle name="Normal 2 2 22 3 2 2" xfId="32796"/>
    <cellStyle name="Normal 2 2 22 4" xfId="32797"/>
    <cellStyle name="Normal 2 2 22 4 2" xfId="32798"/>
    <cellStyle name="Normal 2 2 22 4 2 2" xfId="32799"/>
    <cellStyle name="Normal 2 2 22 5" xfId="32800"/>
    <cellStyle name="Normal 2 2 22 5 2" xfId="32801"/>
    <cellStyle name="Normal 2 2 22 5 2 2" xfId="32802"/>
    <cellStyle name="Normal 2 2 22 6" xfId="32803"/>
    <cellStyle name="Normal 2 2 22 6 2" xfId="32804"/>
    <cellStyle name="Normal 2 2 22 6 2 2" xfId="32805"/>
    <cellStyle name="Normal 2 2 22 7" xfId="32806"/>
    <cellStyle name="Normal 2 2 22 7 2" xfId="32807"/>
    <cellStyle name="Normal 2 2 22 7 2 2" xfId="32808"/>
    <cellStyle name="Normal 2 2 22 8" xfId="32809"/>
    <cellStyle name="Normal 2 2 22 8 2" xfId="32810"/>
    <cellStyle name="Normal 2 2 22 8 2 2" xfId="32811"/>
    <cellStyle name="Normal 2 2 22 9" xfId="32812"/>
    <cellStyle name="Normal 2 2 22 9 2" xfId="32813"/>
    <cellStyle name="Normal 2 2 22 9 2 2" xfId="32814"/>
    <cellStyle name="Normal 2 2 23" xfId="32815"/>
    <cellStyle name="Normal 2 2 23 10" xfId="32816"/>
    <cellStyle name="Normal 2 2 23 10 2" xfId="32817"/>
    <cellStyle name="Normal 2 2 23 10 2 2" xfId="32818"/>
    <cellStyle name="Normal 2 2 23 11" xfId="32819"/>
    <cellStyle name="Normal 2 2 23 11 2" xfId="32820"/>
    <cellStyle name="Normal 2 2 23 11 2 2" xfId="32821"/>
    <cellStyle name="Normal 2 2 23 12" xfId="32822"/>
    <cellStyle name="Normal 2 2 23 12 2" xfId="32823"/>
    <cellStyle name="Normal 2 2 23 12 2 2" xfId="32824"/>
    <cellStyle name="Normal 2 2 23 13" xfId="32825"/>
    <cellStyle name="Normal 2 2 23 13 2" xfId="32826"/>
    <cellStyle name="Normal 2 2 23 13 2 2" xfId="32827"/>
    <cellStyle name="Normal 2 2 23 14" xfId="32828"/>
    <cellStyle name="Normal 2 2 23 14 2" xfId="32829"/>
    <cellStyle name="Normal 2 2 23 14 2 2" xfId="32830"/>
    <cellStyle name="Normal 2 2 23 15" xfId="32831"/>
    <cellStyle name="Normal 2 2 23 15 2" xfId="32832"/>
    <cellStyle name="Normal 2 2 23 2" xfId="32833"/>
    <cellStyle name="Normal 2 2 23 2 2" xfId="32834"/>
    <cellStyle name="Normal 2 2 23 2 2 2" xfId="32835"/>
    <cellStyle name="Normal 2 2 23 3" xfId="32836"/>
    <cellStyle name="Normal 2 2 23 3 2" xfId="32837"/>
    <cellStyle name="Normal 2 2 23 3 2 2" xfId="32838"/>
    <cellStyle name="Normal 2 2 23 4" xfId="32839"/>
    <cellStyle name="Normal 2 2 23 4 2" xfId="32840"/>
    <cellStyle name="Normal 2 2 23 4 2 2" xfId="32841"/>
    <cellStyle name="Normal 2 2 23 5" xfId="32842"/>
    <cellStyle name="Normal 2 2 23 5 2" xfId="32843"/>
    <cellStyle name="Normal 2 2 23 5 2 2" xfId="32844"/>
    <cellStyle name="Normal 2 2 23 6" xfId="32845"/>
    <cellStyle name="Normal 2 2 23 6 2" xfId="32846"/>
    <cellStyle name="Normal 2 2 23 6 2 2" xfId="32847"/>
    <cellStyle name="Normal 2 2 23 7" xfId="32848"/>
    <cellStyle name="Normal 2 2 23 7 2" xfId="32849"/>
    <cellStyle name="Normal 2 2 23 7 2 2" xfId="32850"/>
    <cellStyle name="Normal 2 2 23 8" xfId="32851"/>
    <cellStyle name="Normal 2 2 23 8 2" xfId="32852"/>
    <cellStyle name="Normal 2 2 23 8 2 2" xfId="32853"/>
    <cellStyle name="Normal 2 2 23 9" xfId="32854"/>
    <cellStyle name="Normal 2 2 23 9 2" xfId="32855"/>
    <cellStyle name="Normal 2 2 23 9 2 2" xfId="32856"/>
    <cellStyle name="Normal 2 2 24" xfId="32857"/>
    <cellStyle name="Normal 2 2 24 10" xfId="32858"/>
    <cellStyle name="Normal 2 2 24 10 2" xfId="32859"/>
    <cellStyle name="Normal 2 2 24 10 2 2" xfId="32860"/>
    <cellStyle name="Normal 2 2 24 11" xfId="32861"/>
    <cellStyle name="Normal 2 2 24 11 2" xfId="32862"/>
    <cellStyle name="Normal 2 2 24 11 2 2" xfId="32863"/>
    <cellStyle name="Normal 2 2 24 12" xfId="32864"/>
    <cellStyle name="Normal 2 2 24 12 2" xfId="32865"/>
    <cellStyle name="Normal 2 2 24 12 2 2" xfId="32866"/>
    <cellStyle name="Normal 2 2 24 13" xfId="32867"/>
    <cellStyle name="Normal 2 2 24 13 2" xfId="32868"/>
    <cellStyle name="Normal 2 2 24 13 2 2" xfId="32869"/>
    <cellStyle name="Normal 2 2 24 14" xfId="32870"/>
    <cellStyle name="Normal 2 2 24 14 2" xfId="32871"/>
    <cellStyle name="Normal 2 2 24 14 2 2" xfId="32872"/>
    <cellStyle name="Normal 2 2 24 15" xfId="32873"/>
    <cellStyle name="Normal 2 2 24 15 2" xfId="32874"/>
    <cellStyle name="Normal 2 2 24 2" xfId="32875"/>
    <cellStyle name="Normal 2 2 24 2 2" xfId="32876"/>
    <cellStyle name="Normal 2 2 24 2 2 2" xfId="32877"/>
    <cellStyle name="Normal 2 2 24 3" xfId="32878"/>
    <cellStyle name="Normal 2 2 24 3 2" xfId="32879"/>
    <cellStyle name="Normal 2 2 24 3 2 2" xfId="32880"/>
    <cellStyle name="Normal 2 2 24 4" xfId="32881"/>
    <cellStyle name="Normal 2 2 24 4 2" xfId="32882"/>
    <cellStyle name="Normal 2 2 24 4 2 2" xfId="32883"/>
    <cellStyle name="Normal 2 2 24 5" xfId="32884"/>
    <cellStyle name="Normal 2 2 24 5 2" xfId="32885"/>
    <cellStyle name="Normal 2 2 24 5 2 2" xfId="32886"/>
    <cellStyle name="Normal 2 2 24 6" xfId="32887"/>
    <cellStyle name="Normal 2 2 24 6 2" xfId="32888"/>
    <cellStyle name="Normal 2 2 24 6 2 2" xfId="32889"/>
    <cellStyle name="Normal 2 2 24 7" xfId="32890"/>
    <cellStyle name="Normal 2 2 24 7 2" xfId="32891"/>
    <cellStyle name="Normal 2 2 24 7 2 2" xfId="32892"/>
    <cellStyle name="Normal 2 2 24 8" xfId="32893"/>
    <cellStyle name="Normal 2 2 24 8 2" xfId="32894"/>
    <cellStyle name="Normal 2 2 24 8 2 2" xfId="32895"/>
    <cellStyle name="Normal 2 2 24 9" xfId="32896"/>
    <cellStyle name="Normal 2 2 24 9 2" xfId="32897"/>
    <cellStyle name="Normal 2 2 24 9 2 2" xfId="32898"/>
    <cellStyle name="Normal 2 2 25" xfId="32899"/>
    <cellStyle name="Normal 2 2 25 10" xfId="32900"/>
    <cellStyle name="Normal 2 2 25 10 2" xfId="32901"/>
    <cellStyle name="Normal 2 2 25 10 2 2" xfId="32902"/>
    <cellStyle name="Normal 2 2 25 11" xfId="32903"/>
    <cellStyle name="Normal 2 2 25 11 2" xfId="32904"/>
    <cellStyle name="Normal 2 2 25 11 2 2" xfId="32905"/>
    <cellStyle name="Normal 2 2 25 12" xfId="32906"/>
    <cellStyle name="Normal 2 2 25 12 2" xfId="32907"/>
    <cellStyle name="Normal 2 2 25 12 2 2" xfId="32908"/>
    <cellStyle name="Normal 2 2 25 13" xfId="32909"/>
    <cellStyle name="Normal 2 2 25 13 2" xfId="32910"/>
    <cellStyle name="Normal 2 2 25 13 2 2" xfId="32911"/>
    <cellStyle name="Normal 2 2 25 14" xfId="32912"/>
    <cellStyle name="Normal 2 2 25 14 2" xfId="32913"/>
    <cellStyle name="Normal 2 2 25 14 2 2" xfId="32914"/>
    <cellStyle name="Normal 2 2 25 15" xfId="32915"/>
    <cellStyle name="Normal 2 2 25 15 2" xfId="32916"/>
    <cellStyle name="Normal 2 2 25 2" xfId="32917"/>
    <cellStyle name="Normal 2 2 25 2 2" xfId="32918"/>
    <cellStyle name="Normal 2 2 25 2 2 2" xfId="32919"/>
    <cellStyle name="Normal 2 2 25 3" xfId="32920"/>
    <cellStyle name="Normal 2 2 25 3 2" xfId="32921"/>
    <cellStyle name="Normal 2 2 25 3 2 2" xfId="32922"/>
    <cellStyle name="Normal 2 2 25 4" xfId="32923"/>
    <cellStyle name="Normal 2 2 25 4 2" xfId="32924"/>
    <cellStyle name="Normal 2 2 25 4 2 2" xfId="32925"/>
    <cellStyle name="Normal 2 2 25 5" xfId="32926"/>
    <cellStyle name="Normal 2 2 25 5 2" xfId="32927"/>
    <cellStyle name="Normal 2 2 25 5 2 2" xfId="32928"/>
    <cellStyle name="Normal 2 2 25 6" xfId="32929"/>
    <cellStyle name="Normal 2 2 25 6 2" xfId="32930"/>
    <cellStyle name="Normal 2 2 25 6 2 2" xfId="32931"/>
    <cellStyle name="Normal 2 2 25 7" xfId="32932"/>
    <cellStyle name="Normal 2 2 25 7 2" xfId="32933"/>
    <cellStyle name="Normal 2 2 25 7 2 2" xfId="32934"/>
    <cellStyle name="Normal 2 2 25 8" xfId="32935"/>
    <cellStyle name="Normal 2 2 25 8 2" xfId="32936"/>
    <cellStyle name="Normal 2 2 25 8 2 2" xfId="32937"/>
    <cellStyle name="Normal 2 2 25 9" xfId="32938"/>
    <cellStyle name="Normal 2 2 25 9 2" xfId="32939"/>
    <cellStyle name="Normal 2 2 25 9 2 2" xfId="32940"/>
    <cellStyle name="Normal 2 2 26" xfId="32941"/>
    <cellStyle name="Normal 2 2 26 2" xfId="32942"/>
    <cellStyle name="Normal 2 2 26 2 2" xfId="32943"/>
    <cellStyle name="Normal 2 2 26 2 2 2" xfId="32944"/>
    <cellStyle name="Normal 2 2 27" xfId="32945"/>
    <cellStyle name="Normal 2 2 27 2" xfId="32946"/>
    <cellStyle name="Normal 2 2 27 2 2" xfId="32947"/>
    <cellStyle name="Normal 2 2 27 2 2 2" xfId="32948"/>
    <cellStyle name="Normal 2 2 28" xfId="32949"/>
    <cellStyle name="Normal 2 2 28 2" xfId="32950"/>
    <cellStyle name="Normal 2 2 28 2 2" xfId="32951"/>
    <cellStyle name="Normal 2 2 28 2 2 2" xfId="32952"/>
    <cellStyle name="Normal 2 2 29" xfId="32953"/>
    <cellStyle name="Normal 2 2 29 2" xfId="32954"/>
    <cellStyle name="Normal 2 2 29 2 2" xfId="32955"/>
    <cellStyle name="Normal 2 2 29 2 2 2" xfId="32956"/>
    <cellStyle name="Normal 2 2 3" xfId="32957"/>
    <cellStyle name="Normal 2 2 3 2" xfId="32958"/>
    <cellStyle name="Normal 2 2 3 2 2" xfId="32959"/>
    <cellStyle name="Normal 2 2 30" xfId="32960"/>
    <cellStyle name="Normal 2 2 30 2" xfId="32961"/>
    <cellStyle name="Normal 2 2 30 2 2" xfId="32962"/>
    <cellStyle name="Normal 2 2 30 2 2 2" xfId="32963"/>
    <cellStyle name="Normal 2 2 31" xfId="32964"/>
    <cellStyle name="Normal 2 2 31 2" xfId="32965"/>
    <cellStyle name="Normal 2 2 31 2 2" xfId="32966"/>
    <cellStyle name="Normal 2 2 31 2 2 2" xfId="32967"/>
    <cellStyle name="Normal 2 2 32" xfId="32968"/>
    <cellStyle name="Normal 2 2 32 2" xfId="32969"/>
    <cellStyle name="Normal 2 2 32 2 2" xfId="32970"/>
    <cellStyle name="Normal 2 2 32 2 2 2" xfId="32971"/>
    <cellStyle name="Normal 2 2 33" xfId="32972"/>
    <cellStyle name="Normal 2 2 33 2" xfId="32973"/>
    <cellStyle name="Normal 2 2 33 2 2" xfId="32974"/>
    <cellStyle name="Normal 2 2 33 2 2 2" xfId="32975"/>
    <cellStyle name="Normal 2 2 34" xfId="32976"/>
    <cellStyle name="Normal 2 2 34 2" xfId="32977"/>
    <cellStyle name="Normal 2 2 34 2 2" xfId="32978"/>
    <cellStyle name="Normal 2 2 34 2 2 2" xfId="32979"/>
    <cellStyle name="Normal 2 2 35" xfId="32980"/>
    <cellStyle name="Normal 2 2 35 2" xfId="32981"/>
    <cellStyle name="Normal 2 2 35 2 2" xfId="32982"/>
    <cellStyle name="Normal 2 2 35 2 2 2" xfId="32983"/>
    <cellStyle name="Normal 2 2 36" xfId="32984"/>
    <cellStyle name="Normal 2 2 36 2" xfId="32985"/>
    <cellStyle name="Normal 2 2 36 2 2" xfId="32986"/>
    <cellStyle name="Normal 2 2 36 2 2 2" xfId="32987"/>
    <cellStyle name="Normal 2 2 37" xfId="32988"/>
    <cellStyle name="Normal 2 2 37 2" xfId="32989"/>
    <cellStyle name="Normal 2 2 37 2 2" xfId="32990"/>
    <cellStyle name="Normal 2 2 37 2 2 2" xfId="32991"/>
    <cellStyle name="Normal 2 2 38" xfId="32992"/>
    <cellStyle name="Normal 2 2 38 2" xfId="32993"/>
    <cellStyle name="Normal 2 2 38 2 2" xfId="32994"/>
    <cellStyle name="Normal 2 2 38 2 2 2" xfId="32995"/>
    <cellStyle name="Normal 2 2 39" xfId="32996"/>
    <cellStyle name="Normal 2 2 39 2" xfId="32997"/>
    <cellStyle name="Normal 2 2 39 2 2" xfId="32998"/>
    <cellStyle name="Normal 2 2 39 2 2 2" xfId="32999"/>
    <cellStyle name="Normal 2 2 4" xfId="33000"/>
    <cellStyle name="Normal 2 2 4 10" xfId="33001"/>
    <cellStyle name="Normal 2 2 4 10 2" xfId="33002"/>
    <cellStyle name="Normal 2 2 4 10 2 2" xfId="33003"/>
    <cellStyle name="Normal 2 2 4 11" xfId="33004"/>
    <cellStyle name="Normal 2 2 4 11 2" xfId="33005"/>
    <cellStyle name="Normal 2 2 4 11 2 2" xfId="33006"/>
    <cellStyle name="Normal 2 2 4 12" xfId="33007"/>
    <cellStyle name="Normal 2 2 4 12 2" xfId="33008"/>
    <cellStyle name="Normal 2 2 4 12 2 2" xfId="33009"/>
    <cellStyle name="Normal 2 2 4 13" xfId="33010"/>
    <cellStyle name="Normal 2 2 4 13 2" xfId="33011"/>
    <cellStyle name="Normal 2 2 4 13 2 2" xfId="33012"/>
    <cellStyle name="Normal 2 2 4 14" xfId="33013"/>
    <cellStyle name="Normal 2 2 4 14 2" xfId="33014"/>
    <cellStyle name="Normal 2 2 4 14 2 2" xfId="33015"/>
    <cellStyle name="Normal 2 2 4 15" xfId="33016"/>
    <cellStyle name="Normal 2 2 4 15 2" xfId="33017"/>
    <cellStyle name="Normal 2 2 4 2" xfId="33018"/>
    <cellStyle name="Normal 2 2 4 2 2" xfId="33019"/>
    <cellStyle name="Normal 2 2 4 2 2 2" xfId="33020"/>
    <cellStyle name="Normal 2 2 4 3" xfId="33021"/>
    <cellStyle name="Normal 2 2 4 3 2" xfId="33022"/>
    <cellStyle name="Normal 2 2 4 3 2 2" xfId="33023"/>
    <cellStyle name="Normal 2 2 4 4" xfId="33024"/>
    <cellStyle name="Normal 2 2 4 4 2" xfId="33025"/>
    <cellStyle name="Normal 2 2 4 4 2 2" xfId="33026"/>
    <cellStyle name="Normal 2 2 4 5" xfId="33027"/>
    <cellStyle name="Normal 2 2 4 5 2" xfId="33028"/>
    <cellStyle name="Normal 2 2 4 5 2 2" xfId="33029"/>
    <cellStyle name="Normal 2 2 4 6" xfId="33030"/>
    <cellStyle name="Normal 2 2 4 6 2" xfId="33031"/>
    <cellStyle name="Normal 2 2 4 6 2 2" xfId="33032"/>
    <cellStyle name="Normal 2 2 4 7" xfId="33033"/>
    <cellStyle name="Normal 2 2 4 7 2" xfId="33034"/>
    <cellStyle name="Normal 2 2 4 7 2 2" xfId="33035"/>
    <cellStyle name="Normal 2 2 4 8" xfId="33036"/>
    <cellStyle name="Normal 2 2 4 8 2" xfId="33037"/>
    <cellStyle name="Normal 2 2 4 8 2 2" xfId="33038"/>
    <cellStyle name="Normal 2 2 4 9" xfId="33039"/>
    <cellStyle name="Normal 2 2 4 9 2" xfId="33040"/>
    <cellStyle name="Normal 2 2 4 9 2 2" xfId="33041"/>
    <cellStyle name="Normal 2 2 40" xfId="33042"/>
    <cellStyle name="Normal 2 2 40 2" xfId="33043"/>
    <cellStyle name="Normal 2 2 40 2 2" xfId="33044"/>
    <cellStyle name="Normal 2 2 40 2 2 2" xfId="33045"/>
    <cellStyle name="Normal 2 2 41" xfId="33046"/>
    <cellStyle name="Normal 2 2 41 2" xfId="33047"/>
    <cellStyle name="Normal 2 2 41 2 2" xfId="33048"/>
    <cellStyle name="Normal 2 2 41 2 2 2" xfId="33049"/>
    <cellStyle name="Normal 2 2 42" xfId="33050"/>
    <cellStyle name="Normal 2 2 42 2" xfId="33051"/>
    <cellStyle name="Normal 2 2 42 2 2" xfId="33052"/>
    <cellStyle name="Normal 2 2 42 2 2 2" xfId="33053"/>
    <cellStyle name="Normal 2 2 43" xfId="33054"/>
    <cellStyle name="Normal 2 2 43 2" xfId="33055"/>
    <cellStyle name="Normal 2 2 43 2 2" xfId="33056"/>
    <cellStyle name="Normal 2 2 44" xfId="33057"/>
    <cellStyle name="Normal 2 2 45" xfId="33058"/>
    <cellStyle name="Normal 2 2 46" xfId="33059"/>
    <cellStyle name="Normal 2 2 47" xfId="33060"/>
    <cellStyle name="Normal 2 2 48" xfId="33061"/>
    <cellStyle name="Normal 2 2 49" xfId="33062"/>
    <cellStyle name="Normal 2 2 5" xfId="33063"/>
    <cellStyle name="Normal 2 2 5 10" xfId="33064"/>
    <cellStyle name="Normal 2 2 5 10 2" xfId="33065"/>
    <cellStyle name="Normal 2 2 5 10 2 2" xfId="33066"/>
    <cellStyle name="Normal 2 2 5 11" xfId="33067"/>
    <cellStyle name="Normal 2 2 5 11 2" xfId="33068"/>
    <cellStyle name="Normal 2 2 5 11 2 2" xfId="33069"/>
    <cellStyle name="Normal 2 2 5 12" xfId="33070"/>
    <cellStyle name="Normal 2 2 5 12 2" xfId="33071"/>
    <cellStyle name="Normal 2 2 5 12 2 2" xfId="33072"/>
    <cellStyle name="Normal 2 2 5 13" xfId="33073"/>
    <cellStyle name="Normal 2 2 5 13 2" xfId="33074"/>
    <cellStyle name="Normal 2 2 5 13 2 2" xfId="33075"/>
    <cellStyle name="Normal 2 2 5 14" xfId="33076"/>
    <cellStyle name="Normal 2 2 5 14 2" xfId="33077"/>
    <cellStyle name="Normal 2 2 5 14 2 2" xfId="33078"/>
    <cellStyle name="Normal 2 2 5 15" xfId="33079"/>
    <cellStyle name="Normal 2 2 5 15 2" xfId="33080"/>
    <cellStyle name="Normal 2 2 5 2" xfId="33081"/>
    <cellStyle name="Normal 2 2 5 2 2" xfId="33082"/>
    <cellStyle name="Normal 2 2 5 2 2 2" xfId="33083"/>
    <cellStyle name="Normal 2 2 5 2 2 2 2" xfId="33084"/>
    <cellStyle name="Normal 2 2 5 2 2 2 2 2" xfId="33085"/>
    <cellStyle name="Normal 2 2 5 2 2 2 2 2 2" xfId="33086"/>
    <cellStyle name="Normal 2 2 5 2 2 2 2 2 2 2" xfId="33087"/>
    <cellStyle name="Normal 2 2 5 2 2 2 2 2 3" xfId="33088"/>
    <cellStyle name="Normal 2 2 5 2 2 2 2 2 4" xfId="33089"/>
    <cellStyle name="Normal 2 2 5 2 2 2 2 2_5 Year forecast v3 (2)" xfId="33090"/>
    <cellStyle name="Normal 2 2 5 2 2 2 2 3" xfId="33091"/>
    <cellStyle name="Normal 2 2 5 2 2 2 2 3 2" xfId="33092"/>
    <cellStyle name="Normal 2 2 5 2 2 2 2 3_5 Year forecast v3 (2)" xfId="33093"/>
    <cellStyle name="Normal 2 2 5 2 2 2 2 4" xfId="33094"/>
    <cellStyle name="Normal 2 2 5 2 2 2 3" xfId="33095"/>
    <cellStyle name="Normal 2 2 5 2 2 2 4" xfId="33096"/>
    <cellStyle name="Normal 2 2 5 2 2 2 4 2" xfId="33097"/>
    <cellStyle name="Normal 2 2 5 2 2 2 5" xfId="33098"/>
    <cellStyle name="Normal 2 2 5 2 2 2 6" xfId="33099"/>
    <cellStyle name="Normal 2 2 5 2 2 2 7" xfId="33100"/>
    <cellStyle name="Normal 2 2 5 2 2 2_5 Year forecast v3 (2)" xfId="33101"/>
    <cellStyle name="Normal 2 2 5 2 2 3" xfId="33102"/>
    <cellStyle name="Normal 2 2 5 2 2 3 2" xfId="33103"/>
    <cellStyle name="Normal 2 2 5 2 2 3 2 2" xfId="33104"/>
    <cellStyle name="Normal 2 2 5 2 2 3 2 2 2" xfId="33105"/>
    <cellStyle name="Normal 2 2 5 2 2 3 2 2_5 Year forecast v3 (2)" xfId="33106"/>
    <cellStyle name="Normal 2 2 5 2 2 3 2 3" xfId="33107"/>
    <cellStyle name="Normal 2 2 5 2 2 3 2 4" xfId="33108"/>
    <cellStyle name="Normal 2 2 5 2 2 3 3" xfId="33109"/>
    <cellStyle name="Normal 2 2 5 2 2 3 3 2" xfId="33110"/>
    <cellStyle name="Normal 2 2 5 2 2 3 4" xfId="33111"/>
    <cellStyle name="Normal 2 2 5 2 2 3_5 Year forecast v3 (2)" xfId="33112"/>
    <cellStyle name="Normal 2 2 5 2 2 4" xfId="33113"/>
    <cellStyle name="Normal 2 2 5 2 2 4 2" xfId="33114"/>
    <cellStyle name="Normal 2 2 5 2 2 4_5 Year forecast v3 (2)" xfId="33115"/>
    <cellStyle name="Normal 2 2 5 2 2 5" xfId="33116"/>
    <cellStyle name="Normal 2 2 5 2 2 6" xfId="33117"/>
    <cellStyle name="Normal 2 2 5 2 2 7" xfId="33118"/>
    <cellStyle name="Normal 2 2 5 2 3" xfId="33119"/>
    <cellStyle name="Normal 2 2 5 2 4" xfId="33120"/>
    <cellStyle name="Normal 2 2 5 2 4 2" xfId="33121"/>
    <cellStyle name="Normal 2 2 5 2 4 2 2" xfId="33122"/>
    <cellStyle name="Normal 2 2 5 2 4 2 2 2" xfId="33123"/>
    <cellStyle name="Normal 2 2 5 2 4 2 3" xfId="33124"/>
    <cellStyle name="Normal 2 2 5 2 4 2 4" xfId="33125"/>
    <cellStyle name="Normal 2 2 5 2 4 2_5 Year forecast v3 (2)" xfId="33126"/>
    <cellStyle name="Normal 2 2 5 2 4 3" xfId="33127"/>
    <cellStyle name="Normal 2 2 5 2 4 3 2" xfId="33128"/>
    <cellStyle name="Normal 2 2 5 2 4 3_5 Year forecast v3 (2)" xfId="33129"/>
    <cellStyle name="Normal 2 2 5 2 4 4" xfId="33130"/>
    <cellStyle name="Normal 2 2 5 2 5" xfId="33131"/>
    <cellStyle name="Normal 2 2 5 2 6" xfId="33132"/>
    <cellStyle name="Normal 2 2 5 2 6 2" xfId="33133"/>
    <cellStyle name="Normal 2 2 5 2 7" xfId="33134"/>
    <cellStyle name="Normal 2 2 5 2 8" xfId="33135"/>
    <cellStyle name="Normal 2 2 5 2 9" xfId="33136"/>
    <cellStyle name="Normal 2 2 5 2_5 Year forecast v3 (2)" xfId="33137"/>
    <cellStyle name="Normal 2 2 5 3" xfId="33138"/>
    <cellStyle name="Normal 2 2 5 3 2" xfId="33139"/>
    <cellStyle name="Normal 2 2 5 3 2 2" xfId="33140"/>
    <cellStyle name="Normal 2 2 5 3 2 2 2" xfId="33141"/>
    <cellStyle name="Normal 2 2 5 3 2 2 2 2" xfId="33142"/>
    <cellStyle name="Normal 2 2 5 3 2 2 2 2 2" xfId="33143"/>
    <cellStyle name="Normal 2 2 5 3 2 2 2 2_5 Year forecast v3 (2)" xfId="33144"/>
    <cellStyle name="Normal 2 2 5 3 2 2 2 3" xfId="33145"/>
    <cellStyle name="Normal 2 2 5 3 2 2 2 4" xfId="33146"/>
    <cellStyle name="Normal 2 2 5 3 2 2 3" xfId="33147"/>
    <cellStyle name="Normal 2 2 5 3 2 2 3 2" xfId="33148"/>
    <cellStyle name="Normal 2 2 5 3 2 2 4" xfId="33149"/>
    <cellStyle name="Normal 2 2 5 3 2 2 5" xfId="33150"/>
    <cellStyle name="Normal 2 2 5 3 2 2_5 Year forecast v3 (2)" xfId="33151"/>
    <cellStyle name="Normal 2 2 5 3 2 3" xfId="33152"/>
    <cellStyle name="Normal 2 2 5 3 2 4" xfId="33153"/>
    <cellStyle name="Normal 2 2 5 3 2 4 2" xfId="33154"/>
    <cellStyle name="Normal 2 2 5 3 2 4_5 Year forecast v3 (2)" xfId="33155"/>
    <cellStyle name="Normal 2 2 5 3 2 5" xfId="33156"/>
    <cellStyle name="Normal 2 2 5 3 2 6" xfId="33157"/>
    <cellStyle name="Normal 2 2 5 3 2 7" xfId="33158"/>
    <cellStyle name="Normal 2 2 5 3 3" xfId="33159"/>
    <cellStyle name="Normal 2 2 5 3 3 2" xfId="33160"/>
    <cellStyle name="Normal 2 2 5 3 3 2 2" xfId="33161"/>
    <cellStyle name="Normal 2 2 5 3 3 2 2 2" xfId="33162"/>
    <cellStyle name="Normal 2 2 5 3 3 2 3" xfId="33163"/>
    <cellStyle name="Normal 2 2 5 3 3 2 4" xfId="33164"/>
    <cellStyle name="Normal 2 2 5 3 3 2_5 Year forecast v3 (2)" xfId="33165"/>
    <cellStyle name="Normal 2 2 5 3 3 3" xfId="33166"/>
    <cellStyle name="Normal 2 2 5 3 3 3 2" xfId="33167"/>
    <cellStyle name="Normal 2 2 5 3 3 3_5 Year forecast v3 (2)" xfId="33168"/>
    <cellStyle name="Normal 2 2 5 3 3 4" xfId="33169"/>
    <cellStyle name="Normal 2 2 5 3 4" xfId="33170"/>
    <cellStyle name="Normal 2 2 5 3 4 2" xfId="33171"/>
    <cellStyle name="Normal 2 2 5 3 5" xfId="33172"/>
    <cellStyle name="Normal 2 2 5 3 6" xfId="33173"/>
    <cellStyle name="Normal 2 2 5 3 7" xfId="33174"/>
    <cellStyle name="Normal 2 2 5 3_5 Year forecast v3 (2)" xfId="33175"/>
    <cellStyle name="Normal 2 2 5 4" xfId="33176"/>
    <cellStyle name="Normal 2 2 5 4 2" xfId="33177"/>
    <cellStyle name="Normal 2 2 5 4 2 2" xfId="33178"/>
    <cellStyle name="Normal 2 2 5 4 2 2 2" xfId="33179"/>
    <cellStyle name="Normal 2 2 5 4 2 2 3" xfId="33180"/>
    <cellStyle name="Normal 2 2 5 4 2 2_5 Year forecast v3 (2)" xfId="33181"/>
    <cellStyle name="Normal 2 2 5 4 2 3" xfId="33182"/>
    <cellStyle name="Normal 2 2 5 4 2 4" xfId="33183"/>
    <cellStyle name="Normal 2 2 5 4 2 5" xfId="33184"/>
    <cellStyle name="Normal 2 2 5 4 3" xfId="33185"/>
    <cellStyle name="Normal 2 2 5 4 3 2" xfId="33186"/>
    <cellStyle name="Normal 2 2 5 4 4" xfId="33187"/>
    <cellStyle name="Normal 2 2 5 4 5" xfId="33188"/>
    <cellStyle name="Normal 2 2 5 4_5 Year forecast v3 (2)" xfId="33189"/>
    <cellStyle name="Normal 2 2 5 5" xfId="33190"/>
    <cellStyle name="Normal 2 2 5 5 2" xfId="33191"/>
    <cellStyle name="Normal 2 2 5 5 2 2" xfId="33192"/>
    <cellStyle name="Normal 2 2 5 5 2 2 2" xfId="33193"/>
    <cellStyle name="Normal 2 2 5 6" xfId="33194"/>
    <cellStyle name="Normal 2 2 5 6 2" xfId="33195"/>
    <cellStyle name="Normal 2 2 5 6 2 2" xfId="33196"/>
    <cellStyle name="Normal 2 2 5 6 2 2 2" xfId="33197"/>
    <cellStyle name="Normal 2 2 5 6 3" xfId="33198"/>
    <cellStyle name="Normal 2 2 5 6_5 Year forecast v3 (2)" xfId="33199"/>
    <cellStyle name="Normal 2 2 5 7" xfId="33200"/>
    <cellStyle name="Normal 2 2 5 7 2" xfId="33201"/>
    <cellStyle name="Normal 2 2 5 7 2 2" xfId="33202"/>
    <cellStyle name="Normal 2 2 5 7 2 2 2" xfId="33203"/>
    <cellStyle name="Normal 2 2 5 8" xfId="33204"/>
    <cellStyle name="Normal 2 2 5 8 2" xfId="33205"/>
    <cellStyle name="Normal 2 2 5 8 2 2" xfId="33206"/>
    <cellStyle name="Normal 2 2 5 8 2 2 2" xfId="33207"/>
    <cellStyle name="Normal 2 2 5 9" xfId="33208"/>
    <cellStyle name="Normal 2 2 5 9 2" xfId="33209"/>
    <cellStyle name="Normal 2 2 5 9 2 2" xfId="33210"/>
    <cellStyle name="Normal 2 2 50" xfId="33211"/>
    <cellStyle name="Normal 2 2 51" xfId="33212"/>
    <cellStyle name="Normal 2 2 52" xfId="33213"/>
    <cellStyle name="Normal 2 2 53" xfId="33214"/>
    <cellStyle name="Normal 2 2 54" xfId="33215"/>
    <cellStyle name="Normal 2 2 55" xfId="33216"/>
    <cellStyle name="Normal 2 2 56" xfId="33217"/>
    <cellStyle name="Normal 2 2 57" xfId="33218"/>
    <cellStyle name="Normal 2 2 58" xfId="33219"/>
    <cellStyle name="Normal 2 2 59" xfId="33220"/>
    <cellStyle name="Normal 2 2 6" xfId="33221"/>
    <cellStyle name="Normal 2 2 6 10" xfId="33222"/>
    <cellStyle name="Normal 2 2 6 10 2" xfId="33223"/>
    <cellStyle name="Normal 2 2 6 10 2 2" xfId="33224"/>
    <cellStyle name="Normal 2 2 6 11" xfId="33225"/>
    <cellStyle name="Normal 2 2 6 11 2" xfId="33226"/>
    <cellStyle name="Normal 2 2 6 11 2 2" xfId="33227"/>
    <cellStyle name="Normal 2 2 6 12" xfId="33228"/>
    <cellStyle name="Normal 2 2 6 12 2" xfId="33229"/>
    <cellStyle name="Normal 2 2 6 12 2 2" xfId="33230"/>
    <cellStyle name="Normal 2 2 6 13" xfId="33231"/>
    <cellStyle name="Normal 2 2 6 13 2" xfId="33232"/>
    <cellStyle name="Normal 2 2 6 13 2 2" xfId="33233"/>
    <cellStyle name="Normal 2 2 6 14" xfId="33234"/>
    <cellStyle name="Normal 2 2 6 14 2" xfId="33235"/>
    <cellStyle name="Normal 2 2 6 14 2 2" xfId="33236"/>
    <cellStyle name="Normal 2 2 6 15" xfId="33237"/>
    <cellStyle name="Normal 2 2 6 15 2" xfId="33238"/>
    <cellStyle name="Normal 2 2 6 2" xfId="33239"/>
    <cellStyle name="Normal 2 2 6 2 2" xfId="33240"/>
    <cellStyle name="Normal 2 2 6 2 2 2" xfId="33241"/>
    <cellStyle name="Normal 2 2 6 3" xfId="33242"/>
    <cellStyle name="Normal 2 2 6 3 2" xfId="33243"/>
    <cellStyle name="Normal 2 2 6 3 2 2" xfId="33244"/>
    <cellStyle name="Normal 2 2 6 4" xfId="33245"/>
    <cellStyle name="Normal 2 2 6 4 2" xfId="33246"/>
    <cellStyle name="Normal 2 2 6 4 2 2" xfId="33247"/>
    <cellStyle name="Normal 2 2 6 5" xfId="33248"/>
    <cellStyle name="Normal 2 2 6 5 2" xfId="33249"/>
    <cellStyle name="Normal 2 2 6 5 2 2" xfId="33250"/>
    <cellStyle name="Normal 2 2 6 6" xfId="33251"/>
    <cellStyle name="Normal 2 2 6 6 2" xfId="33252"/>
    <cellStyle name="Normal 2 2 6 6 2 2" xfId="33253"/>
    <cellStyle name="Normal 2 2 6 7" xfId="33254"/>
    <cellStyle name="Normal 2 2 6 7 2" xfId="33255"/>
    <cellStyle name="Normal 2 2 6 7 2 2" xfId="33256"/>
    <cellStyle name="Normal 2 2 6 8" xfId="33257"/>
    <cellStyle name="Normal 2 2 6 8 2" xfId="33258"/>
    <cellStyle name="Normal 2 2 6 8 2 2" xfId="33259"/>
    <cellStyle name="Normal 2 2 6 9" xfId="33260"/>
    <cellStyle name="Normal 2 2 6 9 2" xfId="33261"/>
    <cellStyle name="Normal 2 2 6 9 2 2" xfId="33262"/>
    <cellStyle name="Normal 2 2 60" xfId="33263"/>
    <cellStyle name="Normal 2 2 61" xfId="33264"/>
    <cellStyle name="Normal 2 2 62" xfId="33265"/>
    <cellStyle name="Normal 2 2 63" xfId="33266"/>
    <cellStyle name="Normal 2 2 64" xfId="33267"/>
    <cellStyle name="Normal 2 2 65" xfId="33268"/>
    <cellStyle name="Normal 2 2 66" xfId="33269"/>
    <cellStyle name="Normal 2 2 67" xfId="33270"/>
    <cellStyle name="Normal 2 2 68" xfId="33271"/>
    <cellStyle name="Normal 2 2 69" xfId="33272"/>
    <cellStyle name="Normal 2 2 7" xfId="33273"/>
    <cellStyle name="Normal 2 2 7 10" xfId="33274"/>
    <cellStyle name="Normal 2 2 7 10 2" xfId="33275"/>
    <cellStyle name="Normal 2 2 7 10 2 2" xfId="33276"/>
    <cellStyle name="Normal 2 2 7 11" xfId="33277"/>
    <cellStyle name="Normal 2 2 7 11 2" xfId="33278"/>
    <cellStyle name="Normal 2 2 7 11 2 2" xfId="33279"/>
    <cellStyle name="Normal 2 2 7 12" xfId="33280"/>
    <cellStyle name="Normal 2 2 7 12 2" xfId="33281"/>
    <cellStyle name="Normal 2 2 7 12 2 2" xfId="33282"/>
    <cellStyle name="Normal 2 2 7 13" xfId="33283"/>
    <cellStyle name="Normal 2 2 7 13 2" xfId="33284"/>
    <cellStyle name="Normal 2 2 7 13 2 2" xfId="33285"/>
    <cellStyle name="Normal 2 2 7 14" xfId="33286"/>
    <cellStyle name="Normal 2 2 7 14 2" xfId="33287"/>
    <cellStyle name="Normal 2 2 7 14 2 2" xfId="33288"/>
    <cellStyle name="Normal 2 2 7 15" xfId="33289"/>
    <cellStyle name="Normal 2 2 7 15 2" xfId="33290"/>
    <cellStyle name="Normal 2 2 7 2" xfId="33291"/>
    <cellStyle name="Normal 2 2 7 2 2" xfId="33292"/>
    <cellStyle name="Normal 2 2 7 2 2 2" xfId="33293"/>
    <cellStyle name="Normal 2 2 7 2 2 2 2" xfId="33294"/>
    <cellStyle name="Normal 2 2 7 2 2 2 2 2" xfId="33295"/>
    <cellStyle name="Normal 2 2 7 2 2 2 3" xfId="33296"/>
    <cellStyle name="Normal 2 2 7 2 2 2 4" xfId="33297"/>
    <cellStyle name="Normal 2 2 7 2 2 2 5" xfId="33298"/>
    <cellStyle name="Normal 2 2 7 2 2 2_5 Year forecast v3 (2)" xfId="33299"/>
    <cellStyle name="Normal 2 2 7 2 2 3" xfId="33300"/>
    <cellStyle name="Normal 2 2 7 2 2 3 2" xfId="33301"/>
    <cellStyle name="Normal 2 2 7 2 2 3_5 Year forecast v3 (2)" xfId="33302"/>
    <cellStyle name="Normal 2 2 7 2 2 4" xfId="33303"/>
    <cellStyle name="Normal 2 2 7 2 2 5" xfId="33304"/>
    <cellStyle name="Normal 2 2 7 2 3" xfId="33305"/>
    <cellStyle name="Normal 2 2 7 2 4" xfId="33306"/>
    <cellStyle name="Normal 2 2 7 2 4 2" xfId="33307"/>
    <cellStyle name="Normal 2 2 7 2 5" xfId="33308"/>
    <cellStyle name="Normal 2 2 7 2 6" xfId="33309"/>
    <cellStyle name="Normal 2 2 7 2 7" xfId="33310"/>
    <cellStyle name="Normal 2 2 7 2_5 Year forecast v3 (2)" xfId="33311"/>
    <cellStyle name="Normal 2 2 7 3" xfId="33312"/>
    <cellStyle name="Normal 2 2 7 3 2" xfId="33313"/>
    <cellStyle name="Normal 2 2 7 3 2 2" xfId="33314"/>
    <cellStyle name="Normal 2 2 7 3 2 2 2" xfId="33315"/>
    <cellStyle name="Normal 2 2 7 3 2 2 3" xfId="33316"/>
    <cellStyle name="Normal 2 2 7 3 2 2_5 Year forecast v3 (2)" xfId="33317"/>
    <cellStyle name="Normal 2 2 7 3 2 3" xfId="33318"/>
    <cellStyle name="Normal 2 2 7 3 2 4" xfId="33319"/>
    <cellStyle name="Normal 2 2 7 3 2 5" xfId="33320"/>
    <cellStyle name="Normal 2 2 7 3 3" xfId="33321"/>
    <cellStyle name="Normal 2 2 7 3 3 2" xfId="33322"/>
    <cellStyle name="Normal 2 2 7 3 4" xfId="33323"/>
    <cellStyle name="Normal 2 2 7 3 5" xfId="33324"/>
    <cellStyle name="Normal 2 2 7 3_5 Year forecast v3 (2)" xfId="33325"/>
    <cellStyle name="Normal 2 2 7 4" xfId="33326"/>
    <cellStyle name="Normal 2 2 7 4 2" xfId="33327"/>
    <cellStyle name="Normal 2 2 7 4 2 2" xfId="33328"/>
    <cellStyle name="Normal 2 2 7 4 2 2 2" xfId="33329"/>
    <cellStyle name="Normal 2 2 7 4 3" xfId="33330"/>
    <cellStyle name="Normal 2 2 7 4_5 Year forecast v3 (2)" xfId="33331"/>
    <cellStyle name="Normal 2 2 7 5" xfId="33332"/>
    <cellStyle name="Normal 2 2 7 5 2" xfId="33333"/>
    <cellStyle name="Normal 2 2 7 5 2 2" xfId="33334"/>
    <cellStyle name="Normal 2 2 7 5 2 2 2" xfId="33335"/>
    <cellStyle name="Normal 2 2 7 6" xfId="33336"/>
    <cellStyle name="Normal 2 2 7 6 2" xfId="33337"/>
    <cellStyle name="Normal 2 2 7 6 2 2" xfId="33338"/>
    <cellStyle name="Normal 2 2 7 6 2 2 2" xfId="33339"/>
    <cellStyle name="Normal 2 2 7 7" xfId="33340"/>
    <cellStyle name="Normal 2 2 7 7 2" xfId="33341"/>
    <cellStyle name="Normal 2 2 7 7 2 2" xfId="33342"/>
    <cellStyle name="Normal 2 2 7 8" xfId="33343"/>
    <cellStyle name="Normal 2 2 7 8 2" xfId="33344"/>
    <cellStyle name="Normal 2 2 7 8 2 2" xfId="33345"/>
    <cellStyle name="Normal 2 2 7 9" xfId="33346"/>
    <cellStyle name="Normal 2 2 7 9 2" xfId="33347"/>
    <cellStyle name="Normal 2 2 7 9 2 2" xfId="33348"/>
    <cellStyle name="Normal 2 2 70" xfId="33349"/>
    <cellStyle name="Normal 2 2 71" xfId="33350"/>
    <cellStyle name="Normal 2 2 72" xfId="33351"/>
    <cellStyle name="Normal 2 2 73" xfId="33352"/>
    <cellStyle name="Normal 2 2 74" xfId="33353"/>
    <cellStyle name="Normal 2 2 75" xfId="33354"/>
    <cellStyle name="Normal 2 2 76" xfId="33355"/>
    <cellStyle name="Normal 2 2 77" xfId="33356"/>
    <cellStyle name="Normal 2 2 78" xfId="33357"/>
    <cellStyle name="Normal 2 2 79" xfId="33358"/>
    <cellStyle name="Normal 2 2 8" xfId="33359"/>
    <cellStyle name="Normal 2 2 8 10" xfId="33360"/>
    <cellStyle name="Normal 2 2 8 10 2" xfId="33361"/>
    <cellStyle name="Normal 2 2 8 10 2 2" xfId="33362"/>
    <cellStyle name="Normal 2 2 8 11" xfId="33363"/>
    <cellStyle name="Normal 2 2 8 11 2" xfId="33364"/>
    <cellStyle name="Normal 2 2 8 11 2 2" xfId="33365"/>
    <cellStyle name="Normal 2 2 8 12" xfId="33366"/>
    <cellStyle name="Normal 2 2 8 12 2" xfId="33367"/>
    <cellStyle name="Normal 2 2 8 12 2 2" xfId="33368"/>
    <cellStyle name="Normal 2 2 8 13" xfId="33369"/>
    <cellStyle name="Normal 2 2 8 13 2" xfId="33370"/>
    <cellStyle name="Normal 2 2 8 13 2 2" xfId="33371"/>
    <cellStyle name="Normal 2 2 8 14" xfId="33372"/>
    <cellStyle name="Normal 2 2 8 14 2" xfId="33373"/>
    <cellStyle name="Normal 2 2 8 14 2 2" xfId="33374"/>
    <cellStyle name="Normal 2 2 8 15" xfId="33375"/>
    <cellStyle name="Normal 2 2 8 15 2" xfId="33376"/>
    <cellStyle name="Normal 2 2 8 2" xfId="33377"/>
    <cellStyle name="Normal 2 2 8 2 2" xfId="33378"/>
    <cellStyle name="Normal 2 2 8 2 2 2" xfId="33379"/>
    <cellStyle name="Normal 2 2 8 3" xfId="33380"/>
    <cellStyle name="Normal 2 2 8 3 2" xfId="33381"/>
    <cellStyle name="Normal 2 2 8 3 2 2" xfId="33382"/>
    <cellStyle name="Normal 2 2 8 4" xfId="33383"/>
    <cellStyle name="Normal 2 2 8 4 2" xfId="33384"/>
    <cellStyle name="Normal 2 2 8 4 2 2" xfId="33385"/>
    <cellStyle name="Normal 2 2 8 5" xfId="33386"/>
    <cellStyle name="Normal 2 2 8 5 2" xfId="33387"/>
    <cellStyle name="Normal 2 2 8 5 2 2" xfId="33388"/>
    <cellStyle name="Normal 2 2 8 6" xfId="33389"/>
    <cellStyle name="Normal 2 2 8 6 2" xfId="33390"/>
    <cellStyle name="Normal 2 2 8 6 2 2" xfId="33391"/>
    <cellStyle name="Normal 2 2 8 7" xfId="33392"/>
    <cellStyle name="Normal 2 2 8 7 2" xfId="33393"/>
    <cellStyle name="Normal 2 2 8 7 2 2" xfId="33394"/>
    <cellStyle name="Normal 2 2 8 8" xfId="33395"/>
    <cellStyle name="Normal 2 2 8 8 2" xfId="33396"/>
    <cellStyle name="Normal 2 2 8 8 2 2" xfId="33397"/>
    <cellStyle name="Normal 2 2 8 9" xfId="33398"/>
    <cellStyle name="Normal 2 2 8 9 2" xfId="33399"/>
    <cellStyle name="Normal 2 2 8 9 2 2" xfId="33400"/>
    <cellStyle name="Normal 2 2 80" xfId="33401"/>
    <cellStyle name="Normal 2 2 81" xfId="33402"/>
    <cellStyle name="Normal 2 2 82" xfId="33403"/>
    <cellStyle name="Normal 2 2 83" xfId="33404"/>
    <cellStyle name="Normal 2 2 84" xfId="33405"/>
    <cellStyle name="Normal 2 2 85" xfId="33406"/>
    <cellStyle name="Normal 2 2 86" xfId="33407"/>
    <cellStyle name="Normal 2 2 87" xfId="33408"/>
    <cellStyle name="Normal 2 2 88" xfId="33409"/>
    <cellStyle name="Normal 2 2 89" xfId="33410"/>
    <cellStyle name="Normal 2 2 9" xfId="33411"/>
    <cellStyle name="Normal 2 2 9 10" xfId="33412"/>
    <cellStyle name="Normal 2 2 9 10 2" xfId="33413"/>
    <cellStyle name="Normal 2 2 9 10 2 2" xfId="33414"/>
    <cellStyle name="Normal 2 2 9 11" xfId="33415"/>
    <cellStyle name="Normal 2 2 9 11 2" xfId="33416"/>
    <cellStyle name="Normal 2 2 9 11 2 2" xfId="33417"/>
    <cellStyle name="Normal 2 2 9 12" xfId="33418"/>
    <cellStyle name="Normal 2 2 9 12 2" xfId="33419"/>
    <cellStyle name="Normal 2 2 9 12 2 2" xfId="33420"/>
    <cellStyle name="Normal 2 2 9 13" xfId="33421"/>
    <cellStyle name="Normal 2 2 9 13 2" xfId="33422"/>
    <cellStyle name="Normal 2 2 9 13 2 2" xfId="33423"/>
    <cellStyle name="Normal 2 2 9 14" xfId="33424"/>
    <cellStyle name="Normal 2 2 9 14 2" xfId="33425"/>
    <cellStyle name="Normal 2 2 9 14 2 2" xfId="33426"/>
    <cellStyle name="Normal 2 2 9 15" xfId="33427"/>
    <cellStyle name="Normal 2 2 9 15 2" xfId="33428"/>
    <cellStyle name="Normal 2 2 9 2" xfId="33429"/>
    <cellStyle name="Normal 2 2 9 2 2" xfId="33430"/>
    <cellStyle name="Normal 2 2 9 2 2 2" xfId="33431"/>
    <cellStyle name="Normal 2 2 9 2 2 2 2" xfId="33432"/>
    <cellStyle name="Normal 2 2 9 2 2 3" xfId="33433"/>
    <cellStyle name="Normal 2 2 9 2 3" xfId="33434"/>
    <cellStyle name="Normal 2 2 9 2 4" xfId="33435"/>
    <cellStyle name="Normal 2 2 9 2 5" xfId="33436"/>
    <cellStyle name="Normal 2 2 9 2_5 Year forecast v3 (2)" xfId="33437"/>
    <cellStyle name="Normal 2 2 9 3" xfId="33438"/>
    <cellStyle name="Normal 2 2 9 3 2" xfId="33439"/>
    <cellStyle name="Normal 2 2 9 3 2 2" xfId="33440"/>
    <cellStyle name="Normal 2 2 9 3 2 2 2" xfId="33441"/>
    <cellStyle name="Normal 2 2 9 3 3" xfId="33442"/>
    <cellStyle name="Normal 2 2 9 3_5 Year forecast v3 (2)" xfId="33443"/>
    <cellStyle name="Normal 2 2 9 4" xfId="33444"/>
    <cellStyle name="Normal 2 2 9 4 2" xfId="33445"/>
    <cellStyle name="Normal 2 2 9 4 2 2" xfId="33446"/>
    <cellStyle name="Normal 2 2 9 4 2 2 2" xfId="33447"/>
    <cellStyle name="Normal 2 2 9 5" xfId="33448"/>
    <cellStyle name="Normal 2 2 9 5 2" xfId="33449"/>
    <cellStyle name="Normal 2 2 9 5 2 2" xfId="33450"/>
    <cellStyle name="Normal 2 2 9 6" xfId="33451"/>
    <cellStyle name="Normal 2 2 9 6 2" xfId="33452"/>
    <cellStyle name="Normal 2 2 9 6 2 2" xfId="33453"/>
    <cellStyle name="Normal 2 2 9 7" xfId="33454"/>
    <cellStyle name="Normal 2 2 9 7 2" xfId="33455"/>
    <cellStyle name="Normal 2 2 9 7 2 2" xfId="33456"/>
    <cellStyle name="Normal 2 2 9 8" xfId="33457"/>
    <cellStyle name="Normal 2 2 9 8 2" xfId="33458"/>
    <cellStyle name="Normal 2 2 9 8 2 2" xfId="33459"/>
    <cellStyle name="Normal 2 2 9 9" xfId="33460"/>
    <cellStyle name="Normal 2 2 9 9 2" xfId="33461"/>
    <cellStyle name="Normal 2 2 9 9 2 2" xfId="33462"/>
    <cellStyle name="Normal 2 2 90" xfId="33463"/>
    <cellStyle name="Normal 2 2 91" xfId="33464"/>
    <cellStyle name="Normal 2 2 92" xfId="33465"/>
    <cellStyle name="Normal 2 2 93" xfId="33466"/>
    <cellStyle name="Normal 2 2 94" xfId="33467"/>
    <cellStyle name="Normal 2 2 95" xfId="33468"/>
    <cellStyle name="Normal 2 2 96" xfId="33469"/>
    <cellStyle name="Normal 2 2 97" xfId="33470"/>
    <cellStyle name="Normal 2 2 98" xfId="33471"/>
    <cellStyle name="Normal 2 2 99" xfId="33472"/>
    <cellStyle name="Normal 2 2_5 Year forecast v3 (2)" xfId="33473"/>
    <cellStyle name="Normal 2 20" xfId="33474"/>
    <cellStyle name="Normal 2 20 10" xfId="33475"/>
    <cellStyle name="Normal 2 20 10 2" xfId="33476"/>
    <cellStyle name="Normal 2 20 10 2 2" xfId="33477"/>
    <cellStyle name="Normal 2 20 11" xfId="33478"/>
    <cellStyle name="Normal 2 20 11 2" xfId="33479"/>
    <cellStyle name="Normal 2 20 11 2 2" xfId="33480"/>
    <cellStyle name="Normal 2 20 12" xfId="33481"/>
    <cellStyle name="Normal 2 20 12 2" xfId="33482"/>
    <cellStyle name="Normal 2 20 12 2 2" xfId="33483"/>
    <cellStyle name="Normal 2 20 13" xfId="33484"/>
    <cellStyle name="Normal 2 20 13 2" xfId="33485"/>
    <cellStyle name="Normal 2 20 13 2 2" xfId="33486"/>
    <cellStyle name="Normal 2 20 14" xfId="33487"/>
    <cellStyle name="Normal 2 20 14 2" xfId="33488"/>
    <cellStyle name="Normal 2 20 14 2 2" xfId="33489"/>
    <cellStyle name="Normal 2 20 15" xfId="33490"/>
    <cellStyle name="Normal 2 20 15 2" xfId="33491"/>
    <cellStyle name="Normal 2 20 2" xfId="33492"/>
    <cellStyle name="Normal 2 20 2 2" xfId="33493"/>
    <cellStyle name="Normal 2 20 2 2 2" xfId="33494"/>
    <cellStyle name="Normal 2 20 3" xfId="33495"/>
    <cellStyle name="Normal 2 20 3 2" xfId="33496"/>
    <cellStyle name="Normal 2 20 3 2 2" xfId="33497"/>
    <cellStyle name="Normal 2 20 4" xfId="33498"/>
    <cellStyle name="Normal 2 20 4 2" xfId="33499"/>
    <cellStyle name="Normal 2 20 4 2 2" xfId="33500"/>
    <cellStyle name="Normal 2 20 5" xfId="33501"/>
    <cellStyle name="Normal 2 20 5 2" xfId="33502"/>
    <cellStyle name="Normal 2 20 5 2 2" xfId="33503"/>
    <cellStyle name="Normal 2 20 6" xfId="33504"/>
    <cellStyle name="Normal 2 20 6 2" xfId="33505"/>
    <cellStyle name="Normal 2 20 6 2 2" xfId="33506"/>
    <cellStyle name="Normal 2 20 7" xfId="33507"/>
    <cellStyle name="Normal 2 20 7 2" xfId="33508"/>
    <cellStyle name="Normal 2 20 7 2 2" xfId="33509"/>
    <cellStyle name="Normal 2 20 8" xfId="33510"/>
    <cellStyle name="Normal 2 20 8 2" xfId="33511"/>
    <cellStyle name="Normal 2 20 8 2 2" xfId="33512"/>
    <cellStyle name="Normal 2 20 9" xfId="33513"/>
    <cellStyle name="Normal 2 20 9 2" xfId="33514"/>
    <cellStyle name="Normal 2 20 9 2 2" xfId="33515"/>
    <cellStyle name="Normal 2 21" xfId="33516"/>
    <cellStyle name="Normal 2 21 10" xfId="33517"/>
    <cellStyle name="Normal 2 21 10 2" xfId="33518"/>
    <cellStyle name="Normal 2 21 10 2 2" xfId="33519"/>
    <cellStyle name="Normal 2 21 11" xfId="33520"/>
    <cellStyle name="Normal 2 21 11 2" xfId="33521"/>
    <cellStyle name="Normal 2 21 11 2 2" xfId="33522"/>
    <cellStyle name="Normal 2 21 12" xfId="33523"/>
    <cellStyle name="Normal 2 21 12 2" xfId="33524"/>
    <cellStyle name="Normal 2 21 12 2 2" xfId="33525"/>
    <cellStyle name="Normal 2 21 13" xfId="33526"/>
    <cellStyle name="Normal 2 21 13 2" xfId="33527"/>
    <cellStyle name="Normal 2 21 13 2 2" xfId="33528"/>
    <cellStyle name="Normal 2 21 14" xfId="33529"/>
    <cellStyle name="Normal 2 21 14 2" xfId="33530"/>
    <cellStyle name="Normal 2 21 14 2 2" xfId="33531"/>
    <cellStyle name="Normal 2 21 15" xfId="33532"/>
    <cellStyle name="Normal 2 21 15 2" xfId="33533"/>
    <cellStyle name="Normal 2 21 2" xfId="33534"/>
    <cellStyle name="Normal 2 21 2 2" xfId="33535"/>
    <cellStyle name="Normal 2 21 2 2 2" xfId="33536"/>
    <cellStyle name="Normal 2 21 3" xfId="33537"/>
    <cellStyle name="Normal 2 21 3 2" xfId="33538"/>
    <cellStyle name="Normal 2 21 3 2 2" xfId="33539"/>
    <cellStyle name="Normal 2 21 4" xfId="33540"/>
    <cellStyle name="Normal 2 21 4 2" xfId="33541"/>
    <cellStyle name="Normal 2 21 4 2 2" xfId="33542"/>
    <cellStyle name="Normal 2 21 5" xfId="33543"/>
    <cellStyle name="Normal 2 21 5 2" xfId="33544"/>
    <cellStyle name="Normal 2 21 5 2 2" xfId="33545"/>
    <cellStyle name="Normal 2 21 6" xfId="33546"/>
    <cellStyle name="Normal 2 21 6 2" xfId="33547"/>
    <cellStyle name="Normal 2 21 6 2 2" xfId="33548"/>
    <cellStyle name="Normal 2 21 7" xfId="33549"/>
    <cellStyle name="Normal 2 21 7 2" xfId="33550"/>
    <cellStyle name="Normal 2 21 7 2 2" xfId="33551"/>
    <cellStyle name="Normal 2 21 8" xfId="33552"/>
    <cellStyle name="Normal 2 21 8 2" xfId="33553"/>
    <cellStyle name="Normal 2 21 8 2 2" xfId="33554"/>
    <cellStyle name="Normal 2 21 9" xfId="33555"/>
    <cellStyle name="Normal 2 21 9 2" xfId="33556"/>
    <cellStyle name="Normal 2 21 9 2 2" xfId="33557"/>
    <cellStyle name="Normal 2 22" xfId="33558"/>
    <cellStyle name="Normal 2 22 10" xfId="33559"/>
    <cellStyle name="Normal 2 22 10 2" xfId="33560"/>
    <cellStyle name="Normal 2 22 10 2 2" xfId="33561"/>
    <cellStyle name="Normal 2 22 11" xfId="33562"/>
    <cellStyle name="Normal 2 22 11 2" xfId="33563"/>
    <cellStyle name="Normal 2 22 11 2 2" xfId="33564"/>
    <cellStyle name="Normal 2 22 12" xfId="33565"/>
    <cellStyle name="Normal 2 22 12 2" xfId="33566"/>
    <cellStyle name="Normal 2 22 12 2 2" xfId="33567"/>
    <cellStyle name="Normal 2 22 13" xfId="33568"/>
    <cellStyle name="Normal 2 22 13 2" xfId="33569"/>
    <cellStyle name="Normal 2 22 13 2 2" xfId="33570"/>
    <cellStyle name="Normal 2 22 14" xfId="33571"/>
    <cellStyle name="Normal 2 22 14 2" xfId="33572"/>
    <cellStyle name="Normal 2 22 14 2 2" xfId="33573"/>
    <cellStyle name="Normal 2 22 15" xfId="33574"/>
    <cellStyle name="Normal 2 22 15 2" xfId="33575"/>
    <cellStyle name="Normal 2 22 2" xfId="33576"/>
    <cellStyle name="Normal 2 22 2 2" xfId="33577"/>
    <cellStyle name="Normal 2 22 2 2 2" xfId="33578"/>
    <cellStyle name="Normal 2 22 3" xfId="33579"/>
    <cellStyle name="Normal 2 22 3 2" xfId="33580"/>
    <cellStyle name="Normal 2 22 3 2 2" xfId="33581"/>
    <cellStyle name="Normal 2 22 4" xfId="33582"/>
    <cellStyle name="Normal 2 22 4 2" xfId="33583"/>
    <cellStyle name="Normal 2 22 4 2 2" xfId="33584"/>
    <cellStyle name="Normal 2 22 5" xfId="33585"/>
    <cellStyle name="Normal 2 22 5 2" xfId="33586"/>
    <cellStyle name="Normal 2 22 5 2 2" xfId="33587"/>
    <cellStyle name="Normal 2 22 6" xfId="33588"/>
    <cellStyle name="Normal 2 22 6 2" xfId="33589"/>
    <cellStyle name="Normal 2 22 6 2 2" xfId="33590"/>
    <cellStyle name="Normal 2 22 7" xfId="33591"/>
    <cellStyle name="Normal 2 22 7 2" xfId="33592"/>
    <cellStyle name="Normal 2 22 7 2 2" xfId="33593"/>
    <cellStyle name="Normal 2 22 8" xfId="33594"/>
    <cellStyle name="Normal 2 22 8 2" xfId="33595"/>
    <cellStyle name="Normal 2 22 8 2 2" xfId="33596"/>
    <cellStyle name="Normal 2 22 9" xfId="33597"/>
    <cellStyle name="Normal 2 22 9 2" xfId="33598"/>
    <cellStyle name="Normal 2 22 9 2 2" xfId="33599"/>
    <cellStyle name="Normal 2 23" xfId="33600"/>
    <cellStyle name="Normal 2 23 10" xfId="33601"/>
    <cellStyle name="Normal 2 23 10 2" xfId="33602"/>
    <cellStyle name="Normal 2 23 10 2 2" xfId="33603"/>
    <cellStyle name="Normal 2 23 11" xfId="33604"/>
    <cellStyle name="Normal 2 23 11 2" xfId="33605"/>
    <cellStyle name="Normal 2 23 11 2 2" xfId="33606"/>
    <cellStyle name="Normal 2 23 12" xfId="33607"/>
    <cellStyle name="Normal 2 23 12 2" xfId="33608"/>
    <cellStyle name="Normal 2 23 12 2 2" xfId="33609"/>
    <cellStyle name="Normal 2 23 13" xfId="33610"/>
    <cellStyle name="Normal 2 23 13 2" xfId="33611"/>
    <cellStyle name="Normal 2 23 13 2 2" xfId="33612"/>
    <cellStyle name="Normal 2 23 14" xfId="33613"/>
    <cellStyle name="Normal 2 23 14 2" xfId="33614"/>
    <cellStyle name="Normal 2 23 14 2 2" xfId="33615"/>
    <cellStyle name="Normal 2 23 15" xfId="33616"/>
    <cellStyle name="Normal 2 23 15 2" xfId="33617"/>
    <cellStyle name="Normal 2 23 2" xfId="33618"/>
    <cellStyle name="Normal 2 23 2 2" xfId="33619"/>
    <cellStyle name="Normal 2 23 2 2 2" xfId="33620"/>
    <cellStyle name="Normal 2 23 3" xfId="33621"/>
    <cellStyle name="Normal 2 23 3 2" xfId="33622"/>
    <cellStyle name="Normal 2 23 3 2 2" xfId="33623"/>
    <cellStyle name="Normal 2 23 4" xfId="33624"/>
    <cellStyle name="Normal 2 23 4 2" xfId="33625"/>
    <cellStyle name="Normal 2 23 4 2 2" xfId="33626"/>
    <cellStyle name="Normal 2 23 5" xfId="33627"/>
    <cellStyle name="Normal 2 23 5 2" xfId="33628"/>
    <cellStyle name="Normal 2 23 5 2 2" xfId="33629"/>
    <cellStyle name="Normal 2 23 6" xfId="33630"/>
    <cellStyle name="Normal 2 23 6 2" xfId="33631"/>
    <cellStyle name="Normal 2 23 6 2 2" xfId="33632"/>
    <cellStyle name="Normal 2 23 7" xfId="33633"/>
    <cellStyle name="Normal 2 23 7 2" xfId="33634"/>
    <cellStyle name="Normal 2 23 7 2 2" xfId="33635"/>
    <cellStyle name="Normal 2 23 8" xfId="33636"/>
    <cellStyle name="Normal 2 23 8 2" xfId="33637"/>
    <cellStyle name="Normal 2 23 8 2 2" xfId="33638"/>
    <cellStyle name="Normal 2 23 9" xfId="33639"/>
    <cellStyle name="Normal 2 23 9 2" xfId="33640"/>
    <cellStyle name="Normal 2 23 9 2 2" xfId="33641"/>
    <cellStyle name="Normal 2 24" xfId="33642"/>
    <cellStyle name="Normal 2 24 10" xfId="33643"/>
    <cellStyle name="Normal 2 24 10 2" xfId="33644"/>
    <cellStyle name="Normal 2 24 10 2 2" xfId="33645"/>
    <cellStyle name="Normal 2 24 11" xfId="33646"/>
    <cellStyle name="Normal 2 24 11 2" xfId="33647"/>
    <cellStyle name="Normal 2 24 11 2 2" xfId="33648"/>
    <cellStyle name="Normal 2 24 12" xfId="33649"/>
    <cellStyle name="Normal 2 24 12 2" xfId="33650"/>
    <cellStyle name="Normal 2 24 12 2 2" xfId="33651"/>
    <cellStyle name="Normal 2 24 13" xfId="33652"/>
    <cellStyle name="Normal 2 24 13 2" xfId="33653"/>
    <cellStyle name="Normal 2 24 13 2 2" xfId="33654"/>
    <cellStyle name="Normal 2 24 14" xfId="33655"/>
    <cellStyle name="Normal 2 24 14 2" xfId="33656"/>
    <cellStyle name="Normal 2 24 14 2 2" xfId="33657"/>
    <cellStyle name="Normal 2 24 15" xfId="33658"/>
    <cellStyle name="Normal 2 24 15 2" xfId="33659"/>
    <cellStyle name="Normal 2 24 2" xfId="33660"/>
    <cellStyle name="Normal 2 24 2 2" xfId="33661"/>
    <cellStyle name="Normal 2 24 2 2 2" xfId="33662"/>
    <cellStyle name="Normal 2 24 3" xfId="33663"/>
    <cellStyle name="Normal 2 24 3 2" xfId="33664"/>
    <cellStyle name="Normal 2 24 3 2 2" xfId="33665"/>
    <cellStyle name="Normal 2 24 4" xfId="33666"/>
    <cellStyle name="Normal 2 24 4 2" xfId="33667"/>
    <cellStyle name="Normal 2 24 4 2 2" xfId="33668"/>
    <cellStyle name="Normal 2 24 5" xfId="33669"/>
    <cellStyle name="Normal 2 24 5 2" xfId="33670"/>
    <cellStyle name="Normal 2 24 5 2 2" xfId="33671"/>
    <cellStyle name="Normal 2 24 6" xfId="33672"/>
    <cellStyle name="Normal 2 24 6 2" xfId="33673"/>
    <cellStyle name="Normal 2 24 6 2 2" xfId="33674"/>
    <cellStyle name="Normal 2 24 7" xfId="33675"/>
    <cellStyle name="Normal 2 24 7 2" xfId="33676"/>
    <cellStyle name="Normal 2 24 7 2 2" xfId="33677"/>
    <cellStyle name="Normal 2 24 8" xfId="33678"/>
    <cellStyle name="Normal 2 24 8 2" xfId="33679"/>
    <cellStyle name="Normal 2 24 8 2 2" xfId="33680"/>
    <cellStyle name="Normal 2 24 9" xfId="33681"/>
    <cellStyle name="Normal 2 24 9 2" xfId="33682"/>
    <cellStyle name="Normal 2 24 9 2 2" xfId="33683"/>
    <cellStyle name="Normal 2 25" xfId="33684"/>
    <cellStyle name="Normal 2 25 10" xfId="33685"/>
    <cellStyle name="Normal 2 25 10 2" xfId="33686"/>
    <cellStyle name="Normal 2 25 10 2 2" xfId="33687"/>
    <cellStyle name="Normal 2 25 11" xfId="33688"/>
    <cellStyle name="Normal 2 25 11 2" xfId="33689"/>
    <cellStyle name="Normal 2 25 11 2 2" xfId="33690"/>
    <cellStyle name="Normal 2 25 12" xfId="33691"/>
    <cellStyle name="Normal 2 25 12 2" xfId="33692"/>
    <cellStyle name="Normal 2 25 12 2 2" xfId="33693"/>
    <cellStyle name="Normal 2 25 13" xfId="33694"/>
    <cellStyle name="Normal 2 25 13 2" xfId="33695"/>
    <cellStyle name="Normal 2 25 13 2 2" xfId="33696"/>
    <cellStyle name="Normal 2 25 14" xfId="33697"/>
    <cellStyle name="Normal 2 25 14 2" xfId="33698"/>
    <cellStyle name="Normal 2 25 14 2 2" xfId="33699"/>
    <cellStyle name="Normal 2 25 15" xfId="33700"/>
    <cellStyle name="Normal 2 25 15 2" xfId="33701"/>
    <cellStyle name="Normal 2 25 2" xfId="33702"/>
    <cellStyle name="Normal 2 25 2 2" xfId="33703"/>
    <cellStyle name="Normal 2 25 2 2 2" xfId="33704"/>
    <cellStyle name="Normal 2 25 3" xfId="33705"/>
    <cellStyle name="Normal 2 25 3 2" xfId="33706"/>
    <cellStyle name="Normal 2 25 3 2 2" xfId="33707"/>
    <cellStyle name="Normal 2 25 4" xfId="33708"/>
    <cellStyle name="Normal 2 25 4 2" xfId="33709"/>
    <cellStyle name="Normal 2 25 4 2 2" xfId="33710"/>
    <cellStyle name="Normal 2 25 5" xfId="33711"/>
    <cellStyle name="Normal 2 25 5 2" xfId="33712"/>
    <cellStyle name="Normal 2 25 5 2 2" xfId="33713"/>
    <cellStyle name="Normal 2 25 6" xfId="33714"/>
    <cellStyle name="Normal 2 25 6 2" xfId="33715"/>
    <cellStyle name="Normal 2 25 6 2 2" xfId="33716"/>
    <cellStyle name="Normal 2 25 7" xfId="33717"/>
    <cellStyle name="Normal 2 25 7 2" xfId="33718"/>
    <cellStyle name="Normal 2 25 7 2 2" xfId="33719"/>
    <cellStyle name="Normal 2 25 8" xfId="33720"/>
    <cellStyle name="Normal 2 25 8 2" xfId="33721"/>
    <cellStyle name="Normal 2 25 8 2 2" xfId="33722"/>
    <cellStyle name="Normal 2 25 9" xfId="33723"/>
    <cellStyle name="Normal 2 25 9 2" xfId="33724"/>
    <cellStyle name="Normal 2 25 9 2 2" xfId="33725"/>
    <cellStyle name="Normal 2 26" xfId="33726"/>
    <cellStyle name="Normal 2 26 10" xfId="33727"/>
    <cellStyle name="Normal 2 26 10 2" xfId="33728"/>
    <cellStyle name="Normal 2 26 10 2 2" xfId="33729"/>
    <cellStyle name="Normal 2 26 11" xfId="33730"/>
    <cellStyle name="Normal 2 26 11 2" xfId="33731"/>
    <cellStyle name="Normal 2 26 11 2 2" xfId="33732"/>
    <cellStyle name="Normal 2 26 12" xfId="33733"/>
    <cellStyle name="Normal 2 26 12 2" xfId="33734"/>
    <cellStyle name="Normal 2 26 12 2 2" xfId="33735"/>
    <cellStyle name="Normal 2 26 13" xfId="33736"/>
    <cellStyle name="Normal 2 26 13 2" xfId="33737"/>
    <cellStyle name="Normal 2 26 13 2 2" xfId="33738"/>
    <cellStyle name="Normal 2 26 14" xfId="33739"/>
    <cellStyle name="Normal 2 26 14 2" xfId="33740"/>
    <cellStyle name="Normal 2 26 14 2 2" xfId="33741"/>
    <cellStyle name="Normal 2 26 15" xfId="33742"/>
    <cellStyle name="Normal 2 26 15 2" xfId="33743"/>
    <cellStyle name="Normal 2 26 2" xfId="33744"/>
    <cellStyle name="Normal 2 26 2 2" xfId="33745"/>
    <cellStyle name="Normal 2 26 2 2 2" xfId="33746"/>
    <cellStyle name="Normal 2 26 3" xfId="33747"/>
    <cellStyle name="Normal 2 26 3 2" xfId="33748"/>
    <cellStyle name="Normal 2 26 3 2 2" xfId="33749"/>
    <cellStyle name="Normal 2 26 4" xfId="33750"/>
    <cellStyle name="Normal 2 26 4 2" xfId="33751"/>
    <cellStyle name="Normal 2 26 4 2 2" xfId="33752"/>
    <cellStyle name="Normal 2 26 5" xfId="33753"/>
    <cellStyle name="Normal 2 26 5 2" xfId="33754"/>
    <cellStyle name="Normal 2 26 5 2 2" xfId="33755"/>
    <cellStyle name="Normal 2 26 6" xfId="33756"/>
    <cellStyle name="Normal 2 26 6 2" xfId="33757"/>
    <cellStyle name="Normal 2 26 6 2 2" xfId="33758"/>
    <cellStyle name="Normal 2 26 7" xfId="33759"/>
    <cellStyle name="Normal 2 26 7 2" xfId="33760"/>
    <cellStyle name="Normal 2 26 7 2 2" xfId="33761"/>
    <cellStyle name="Normal 2 26 8" xfId="33762"/>
    <cellStyle name="Normal 2 26 8 2" xfId="33763"/>
    <cellStyle name="Normal 2 26 8 2 2" xfId="33764"/>
    <cellStyle name="Normal 2 26 9" xfId="33765"/>
    <cellStyle name="Normal 2 26 9 2" xfId="33766"/>
    <cellStyle name="Normal 2 26 9 2 2" xfId="33767"/>
    <cellStyle name="Normal 2 27" xfId="33768"/>
    <cellStyle name="Normal 2 27 10" xfId="33769"/>
    <cellStyle name="Normal 2 27 10 2" xfId="33770"/>
    <cellStyle name="Normal 2 27 10 2 2" xfId="33771"/>
    <cellStyle name="Normal 2 27 11" xfId="33772"/>
    <cellStyle name="Normal 2 27 11 2" xfId="33773"/>
    <cellStyle name="Normal 2 27 11 2 2" xfId="33774"/>
    <cellStyle name="Normal 2 27 12" xfId="33775"/>
    <cellStyle name="Normal 2 27 12 2" xfId="33776"/>
    <cellStyle name="Normal 2 27 12 2 2" xfId="33777"/>
    <cellStyle name="Normal 2 27 13" xfId="33778"/>
    <cellStyle name="Normal 2 27 13 2" xfId="33779"/>
    <cellStyle name="Normal 2 27 13 2 2" xfId="33780"/>
    <cellStyle name="Normal 2 27 14" xfId="33781"/>
    <cellStyle name="Normal 2 27 14 2" xfId="33782"/>
    <cellStyle name="Normal 2 27 14 2 2" xfId="33783"/>
    <cellStyle name="Normal 2 27 15" xfId="33784"/>
    <cellStyle name="Normal 2 27 15 2" xfId="33785"/>
    <cellStyle name="Normal 2 27 2" xfId="33786"/>
    <cellStyle name="Normal 2 27 2 2" xfId="33787"/>
    <cellStyle name="Normal 2 27 2 2 2" xfId="33788"/>
    <cellStyle name="Normal 2 27 3" xfId="33789"/>
    <cellStyle name="Normal 2 27 3 2" xfId="33790"/>
    <cellStyle name="Normal 2 27 3 2 2" xfId="33791"/>
    <cellStyle name="Normal 2 27 4" xfId="33792"/>
    <cellStyle name="Normal 2 27 4 2" xfId="33793"/>
    <cellStyle name="Normal 2 27 4 2 2" xfId="33794"/>
    <cellStyle name="Normal 2 27 5" xfId="33795"/>
    <cellStyle name="Normal 2 27 5 2" xfId="33796"/>
    <cellStyle name="Normal 2 27 5 2 2" xfId="33797"/>
    <cellStyle name="Normal 2 27 6" xfId="33798"/>
    <cellStyle name="Normal 2 27 6 2" xfId="33799"/>
    <cellStyle name="Normal 2 27 6 2 2" xfId="33800"/>
    <cellStyle name="Normal 2 27 7" xfId="33801"/>
    <cellStyle name="Normal 2 27 7 2" xfId="33802"/>
    <cellStyle name="Normal 2 27 7 2 2" xfId="33803"/>
    <cellStyle name="Normal 2 27 8" xfId="33804"/>
    <cellStyle name="Normal 2 27 8 2" xfId="33805"/>
    <cellStyle name="Normal 2 27 8 2 2" xfId="33806"/>
    <cellStyle name="Normal 2 27 9" xfId="33807"/>
    <cellStyle name="Normal 2 27 9 2" xfId="33808"/>
    <cellStyle name="Normal 2 27 9 2 2" xfId="33809"/>
    <cellStyle name="Normal 2 28" xfId="33810"/>
    <cellStyle name="Normal 2 28 10" xfId="33811"/>
    <cellStyle name="Normal 2 28 10 2" xfId="33812"/>
    <cellStyle name="Normal 2 28 10 2 2" xfId="33813"/>
    <cellStyle name="Normal 2 28 11" xfId="33814"/>
    <cellStyle name="Normal 2 28 11 2" xfId="33815"/>
    <cellStyle name="Normal 2 28 11 2 2" xfId="33816"/>
    <cellStyle name="Normal 2 28 12" xfId="33817"/>
    <cellStyle name="Normal 2 28 12 2" xfId="33818"/>
    <cellStyle name="Normal 2 28 12 2 2" xfId="33819"/>
    <cellStyle name="Normal 2 28 13" xfId="33820"/>
    <cellStyle name="Normal 2 28 13 2" xfId="33821"/>
    <cellStyle name="Normal 2 28 13 2 2" xfId="33822"/>
    <cellStyle name="Normal 2 28 14" xfId="33823"/>
    <cellStyle name="Normal 2 28 14 2" xfId="33824"/>
    <cellStyle name="Normal 2 28 14 2 2" xfId="33825"/>
    <cellStyle name="Normal 2 28 15" xfId="33826"/>
    <cellStyle name="Normal 2 28 15 2" xfId="33827"/>
    <cellStyle name="Normal 2 28 2" xfId="33828"/>
    <cellStyle name="Normal 2 28 2 2" xfId="33829"/>
    <cellStyle name="Normal 2 28 2 2 2" xfId="33830"/>
    <cellStyle name="Normal 2 28 3" xfId="33831"/>
    <cellStyle name="Normal 2 28 3 2" xfId="33832"/>
    <cellStyle name="Normal 2 28 3 2 2" xfId="33833"/>
    <cellStyle name="Normal 2 28 4" xfId="33834"/>
    <cellStyle name="Normal 2 28 4 2" xfId="33835"/>
    <cellStyle name="Normal 2 28 4 2 2" xfId="33836"/>
    <cellStyle name="Normal 2 28 5" xfId="33837"/>
    <cellStyle name="Normal 2 28 5 2" xfId="33838"/>
    <cellStyle name="Normal 2 28 5 2 2" xfId="33839"/>
    <cellStyle name="Normal 2 28 6" xfId="33840"/>
    <cellStyle name="Normal 2 28 6 2" xfId="33841"/>
    <cellStyle name="Normal 2 28 6 2 2" xfId="33842"/>
    <cellStyle name="Normal 2 28 7" xfId="33843"/>
    <cellStyle name="Normal 2 28 7 2" xfId="33844"/>
    <cellStyle name="Normal 2 28 7 2 2" xfId="33845"/>
    <cellStyle name="Normal 2 28 8" xfId="33846"/>
    <cellStyle name="Normal 2 28 8 2" xfId="33847"/>
    <cellStyle name="Normal 2 28 8 2 2" xfId="33848"/>
    <cellStyle name="Normal 2 28 9" xfId="33849"/>
    <cellStyle name="Normal 2 28 9 2" xfId="33850"/>
    <cellStyle name="Normal 2 28 9 2 2" xfId="33851"/>
    <cellStyle name="Normal 2 29" xfId="33852"/>
    <cellStyle name="Normal 2 29 10" xfId="33853"/>
    <cellStyle name="Normal 2 29 10 2" xfId="33854"/>
    <cellStyle name="Normal 2 29 10 2 2" xfId="33855"/>
    <cellStyle name="Normal 2 29 11" xfId="33856"/>
    <cellStyle name="Normal 2 29 11 2" xfId="33857"/>
    <cellStyle name="Normal 2 29 11 2 2" xfId="33858"/>
    <cellStyle name="Normal 2 29 12" xfId="33859"/>
    <cellStyle name="Normal 2 29 12 2" xfId="33860"/>
    <cellStyle name="Normal 2 29 12 2 2" xfId="33861"/>
    <cellStyle name="Normal 2 29 13" xfId="33862"/>
    <cellStyle name="Normal 2 29 13 2" xfId="33863"/>
    <cellStyle name="Normal 2 29 13 2 2" xfId="33864"/>
    <cellStyle name="Normal 2 29 14" xfId="33865"/>
    <cellStyle name="Normal 2 29 14 2" xfId="33866"/>
    <cellStyle name="Normal 2 29 14 2 2" xfId="33867"/>
    <cellStyle name="Normal 2 29 15" xfId="33868"/>
    <cellStyle name="Normal 2 29 15 2" xfId="33869"/>
    <cellStyle name="Normal 2 29 2" xfId="33870"/>
    <cellStyle name="Normal 2 29 2 2" xfId="33871"/>
    <cellStyle name="Normal 2 29 2 2 2" xfId="33872"/>
    <cellStyle name="Normal 2 29 3" xfId="33873"/>
    <cellStyle name="Normal 2 29 3 2" xfId="33874"/>
    <cellStyle name="Normal 2 29 3 2 2" xfId="33875"/>
    <cellStyle name="Normal 2 29 4" xfId="33876"/>
    <cellStyle name="Normal 2 29 4 2" xfId="33877"/>
    <cellStyle name="Normal 2 29 4 2 2" xfId="33878"/>
    <cellStyle name="Normal 2 29 5" xfId="33879"/>
    <cellStyle name="Normal 2 29 5 2" xfId="33880"/>
    <cellStyle name="Normal 2 29 5 2 2" xfId="33881"/>
    <cellStyle name="Normal 2 29 6" xfId="33882"/>
    <cellStyle name="Normal 2 29 6 2" xfId="33883"/>
    <cellStyle name="Normal 2 29 6 2 2" xfId="33884"/>
    <cellStyle name="Normal 2 29 7" xfId="33885"/>
    <cellStyle name="Normal 2 29 7 2" xfId="33886"/>
    <cellStyle name="Normal 2 29 7 2 2" xfId="33887"/>
    <cellStyle name="Normal 2 29 8" xfId="33888"/>
    <cellStyle name="Normal 2 29 8 2" xfId="33889"/>
    <cellStyle name="Normal 2 29 8 2 2" xfId="33890"/>
    <cellStyle name="Normal 2 29 9" xfId="33891"/>
    <cellStyle name="Normal 2 29 9 2" xfId="33892"/>
    <cellStyle name="Normal 2 29 9 2 2" xfId="33893"/>
    <cellStyle name="Normal 2 3" xfId="33894"/>
    <cellStyle name="Normal 2 3 2" xfId="33895"/>
    <cellStyle name="Normal 2 3 2 2" xfId="33896"/>
    <cellStyle name="Normal 2 3 2 2 2" xfId="33897"/>
    <cellStyle name="Normal 2 30" xfId="33898"/>
    <cellStyle name="Normal 2 30 10" xfId="33899"/>
    <cellStyle name="Normal 2 30 10 2" xfId="33900"/>
    <cellStyle name="Normal 2 30 10 2 2" xfId="33901"/>
    <cellStyle name="Normal 2 30 11" xfId="33902"/>
    <cellStyle name="Normal 2 30 11 2" xfId="33903"/>
    <cellStyle name="Normal 2 30 11 2 2" xfId="33904"/>
    <cellStyle name="Normal 2 30 12" xfId="33905"/>
    <cellStyle name="Normal 2 30 12 2" xfId="33906"/>
    <cellStyle name="Normal 2 30 12 2 2" xfId="33907"/>
    <cellStyle name="Normal 2 30 13" xfId="33908"/>
    <cellStyle name="Normal 2 30 13 2" xfId="33909"/>
    <cellStyle name="Normal 2 30 13 2 2" xfId="33910"/>
    <cellStyle name="Normal 2 30 14" xfId="33911"/>
    <cellStyle name="Normal 2 30 14 2" xfId="33912"/>
    <cellStyle name="Normal 2 30 14 2 2" xfId="33913"/>
    <cellStyle name="Normal 2 30 15" xfId="33914"/>
    <cellStyle name="Normal 2 30 15 2" xfId="33915"/>
    <cellStyle name="Normal 2 30 2" xfId="33916"/>
    <cellStyle name="Normal 2 30 2 2" xfId="33917"/>
    <cellStyle name="Normal 2 30 2 2 2" xfId="33918"/>
    <cellStyle name="Normal 2 30 3" xfId="33919"/>
    <cellStyle name="Normal 2 30 3 2" xfId="33920"/>
    <cellStyle name="Normal 2 30 3 2 2" xfId="33921"/>
    <cellStyle name="Normal 2 30 4" xfId="33922"/>
    <cellStyle name="Normal 2 30 4 2" xfId="33923"/>
    <cellStyle name="Normal 2 30 4 2 2" xfId="33924"/>
    <cellStyle name="Normal 2 30 5" xfId="33925"/>
    <cellStyle name="Normal 2 30 5 2" xfId="33926"/>
    <cellStyle name="Normal 2 30 5 2 2" xfId="33927"/>
    <cellStyle name="Normal 2 30 6" xfId="33928"/>
    <cellStyle name="Normal 2 30 6 2" xfId="33929"/>
    <cellStyle name="Normal 2 30 6 2 2" xfId="33930"/>
    <cellStyle name="Normal 2 30 7" xfId="33931"/>
    <cellStyle name="Normal 2 30 7 2" xfId="33932"/>
    <cellStyle name="Normal 2 30 7 2 2" xfId="33933"/>
    <cellStyle name="Normal 2 30 8" xfId="33934"/>
    <cellStyle name="Normal 2 30 8 2" xfId="33935"/>
    <cellStyle name="Normal 2 30 8 2 2" xfId="33936"/>
    <cellStyle name="Normal 2 30 9" xfId="33937"/>
    <cellStyle name="Normal 2 30 9 2" xfId="33938"/>
    <cellStyle name="Normal 2 30 9 2 2" xfId="33939"/>
    <cellStyle name="Normal 2 31" xfId="33940"/>
    <cellStyle name="Normal 2 31 10" xfId="33941"/>
    <cellStyle name="Normal 2 31 10 2" xfId="33942"/>
    <cellStyle name="Normal 2 31 10 2 2" xfId="33943"/>
    <cellStyle name="Normal 2 31 11" xfId="33944"/>
    <cellStyle name="Normal 2 31 11 2" xfId="33945"/>
    <cellStyle name="Normal 2 31 11 2 2" xfId="33946"/>
    <cellStyle name="Normal 2 31 12" xfId="33947"/>
    <cellStyle name="Normal 2 31 12 2" xfId="33948"/>
    <cellStyle name="Normal 2 31 12 2 2" xfId="33949"/>
    <cellStyle name="Normal 2 31 13" xfId="33950"/>
    <cellStyle name="Normal 2 31 13 2" xfId="33951"/>
    <cellStyle name="Normal 2 31 13 2 2" xfId="33952"/>
    <cellStyle name="Normal 2 31 14" xfId="33953"/>
    <cellStyle name="Normal 2 31 14 2" xfId="33954"/>
    <cellStyle name="Normal 2 31 14 2 2" xfId="33955"/>
    <cellStyle name="Normal 2 31 15" xfId="33956"/>
    <cellStyle name="Normal 2 31 15 2" xfId="33957"/>
    <cellStyle name="Normal 2 31 2" xfId="33958"/>
    <cellStyle name="Normal 2 31 2 2" xfId="33959"/>
    <cellStyle name="Normal 2 31 2 2 2" xfId="33960"/>
    <cellStyle name="Normal 2 31 3" xfId="33961"/>
    <cellStyle name="Normal 2 31 3 2" xfId="33962"/>
    <cellStyle name="Normal 2 31 3 2 2" xfId="33963"/>
    <cellStyle name="Normal 2 31 4" xfId="33964"/>
    <cellStyle name="Normal 2 31 4 2" xfId="33965"/>
    <cellStyle name="Normal 2 31 4 2 2" xfId="33966"/>
    <cellStyle name="Normal 2 31 5" xfId="33967"/>
    <cellStyle name="Normal 2 31 5 2" xfId="33968"/>
    <cellStyle name="Normal 2 31 5 2 2" xfId="33969"/>
    <cellStyle name="Normal 2 31 6" xfId="33970"/>
    <cellStyle name="Normal 2 31 6 2" xfId="33971"/>
    <cellStyle name="Normal 2 31 6 2 2" xfId="33972"/>
    <cellStyle name="Normal 2 31 7" xfId="33973"/>
    <cellStyle name="Normal 2 31 7 2" xfId="33974"/>
    <cellStyle name="Normal 2 31 7 2 2" xfId="33975"/>
    <cellStyle name="Normal 2 31 8" xfId="33976"/>
    <cellStyle name="Normal 2 31 8 2" xfId="33977"/>
    <cellStyle name="Normal 2 31 8 2 2" xfId="33978"/>
    <cellStyle name="Normal 2 31 9" xfId="33979"/>
    <cellStyle name="Normal 2 31 9 2" xfId="33980"/>
    <cellStyle name="Normal 2 31 9 2 2" xfId="33981"/>
    <cellStyle name="Normal 2 32" xfId="33982"/>
    <cellStyle name="Normal 2 32 10" xfId="33983"/>
    <cellStyle name="Normal 2 32 10 2" xfId="33984"/>
    <cellStyle name="Normal 2 32 10 2 2" xfId="33985"/>
    <cellStyle name="Normal 2 32 11" xfId="33986"/>
    <cellStyle name="Normal 2 32 11 2" xfId="33987"/>
    <cellStyle name="Normal 2 32 11 2 2" xfId="33988"/>
    <cellStyle name="Normal 2 32 12" xfId="33989"/>
    <cellStyle name="Normal 2 32 12 2" xfId="33990"/>
    <cellStyle name="Normal 2 32 12 2 2" xfId="33991"/>
    <cellStyle name="Normal 2 32 13" xfId="33992"/>
    <cellStyle name="Normal 2 32 13 2" xfId="33993"/>
    <cellStyle name="Normal 2 32 13 2 2" xfId="33994"/>
    <cellStyle name="Normal 2 32 14" xfId="33995"/>
    <cellStyle name="Normal 2 32 14 2" xfId="33996"/>
    <cellStyle name="Normal 2 32 14 2 2" xfId="33997"/>
    <cellStyle name="Normal 2 32 15" xfId="33998"/>
    <cellStyle name="Normal 2 32 15 2" xfId="33999"/>
    <cellStyle name="Normal 2 32 2" xfId="34000"/>
    <cellStyle name="Normal 2 32 2 2" xfId="34001"/>
    <cellStyle name="Normal 2 32 2 2 2" xfId="34002"/>
    <cellStyle name="Normal 2 32 3" xfId="34003"/>
    <cellStyle name="Normal 2 32 3 2" xfId="34004"/>
    <cellStyle name="Normal 2 32 3 2 2" xfId="34005"/>
    <cellStyle name="Normal 2 32 4" xfId="34006"/>
    <cellStyle name="Normal 2 32 4 2" xfId="34007"/>
    <cellStyle name="Normal 2 32 4 2 2" xfId="34008"/>
    <cellStyle name="Normal 2 32 5" xfId="34009"/>
    <cellStyle name="Normal 2 32 5 2" xfId="34010"/>
    <cellStyle name="Normal 2 32 5 2 2" xfId="34011"/>
    <cellStyle name="Normal 2 32 6" xfId="34012"/>
    <cellStyle name="Normal 2 32 6 2" xfId="34013"/>
    <cellStyle name="Normal 2 32 6 2 2" xfId="34014"/>
    <cellStyle name="Normal 2 32 7" xfId="34015"/>
    <cellStyle name="Normal 2 32 7 2" xfId="34016"/>
    <cellStyle name="Normal 2 32 7 2 2" xfId="34017"/>
    <cellStyle name="Normal 2 32 8" xfId="34018"/>
    <cellStyle name="Normal 2 32 8 2" xfId="34019"/>
    <cellStyle name="Normal 2 32 8 2 2" xfId="34020"/>
    <cellStyle name="Normal 2 32 9" xfId="34021"/>
    <cellStyle name="Normal 2 32 9 2" xfId="34022"/>
    <cellStyle name="Normal 2 32 9 2 2" xfId="34023"/>
    <cellStyle name="Normal 2 33" xfId="34024"/>
    <cellStyle name="Normal 2 33 10" xfId="34025"/>
    <cellStyle name="Normal 2 33 10 2" xfId="34026"/>
    <cellStyle name="Normal 2 33 10 2 2" xfId="34027"/>
    <cellStyle name="Normal 2 33 11" xfId="34028"/>
    <cellStyle name="Normal 2 33 11 2" xfId="34029"/>
    <cellStyle name="Normal 2 33 11 2 2" xfId="34030"/>
    <cellStyle name="Normal 2 33 12" xfId="34031"/>
    <cellStyle name="Normal 2 33 12 2" xfId="34032"/>
    <cellStyle name="Normal 2 33 12 2 2" xfId="34033"/>
    <cellStyle name="Normal 2 33 13" xfId="34034"/>
    <cellStyle name="Normal 2 33 13 2" xfId="34035"/>
    <cellStyle name="Normal 2 33 13 2 2" xfId="34036"/>
    <cellStyle name="Normal 2 33 14" xfId="34037"/>
    <cellStyle name="Normal 2 33 14 2" xfId="34038"/>
    <cellStyle name="Normal 2 33 14 2 2" xfId="34039"/>
    <cellStyle name="Normal 2 33 15" xfId="34040"/>
    <cellStyle name="Normal 2 33 15 2" xfId="34041"/>
    <cellStyle name="Normal 2 33 2" xfId="34042"/>
    <cellStyle name="Normal 2 33 2 2" xfId="34043"/>
    <cellStyle name="Normal 2 33 2 2 2" xfId="34044"/>
    <cellStyle name="Normal 2 33 3" xfId="34045"/>
    <cellStyle name="Normal 2 33 3 2" xfId="34046"/>
    <cellStyle name="Normal 2 33 3 2 2" xfId="34047"/>
    <cellStyle name="Normal 2 33 4" xfId="34048"/>
    <cellStyle name="Normal 2 33 4 2" xfId="34049"/>
    <cellStyle name="Normal 2 33 4 2 2" xfId="34050"/>
    <cellStyle name="Normal 2 33 5" xfId="34051"/>
    <cellStyle name="Normal 2 33 5 2" xfId="34052"/>
    <cellStyle name="Normal 2 33 5 2 2" xfId="34053"/>
    <cellStyle name="Normal 2 33 6" xfId="34054"/>
    <cellStyle name="Normal 2 33 6 2" xfId="34055"/>
    <cellStyle name="Normal 2 33 6 2 2" xfId="34056"/>
    <cellStyle name="Normal 2 33 7" xfId="34057"/>
    <cellStyle name="Normal 2 33 7 2" xfId="34058"/>
    <cellStyle name="Normal 2 33 7 2 2" xfId="34059"/>
    <cellStyle name="Normal 2 33 8" xfId="34060"/>
    <cellStyle name="Normal 2 33 8 2" xfId="34061"/>
    <cellStyle name="Normal 2 33 8 2 2" xfId="34062"/>
    <cellStyle name="Normal 2 33 9" xfId="34063"/>
    <cellStyle name="Normal 2 33 9 2" xfId="34064"/>
    <cellStyle name="Normal 2 33 9 2 2" xfId="34065"/>
    <cellStyle name="Normal 2 34" xfId="34066"/>
    <cellStyle name="Normal 2 34 10" xfId="34067"/>
    <cellStyle name="Normal 2 34 10 2" xfId="34068"/>
    <cellStyle name="Normal 2 34 10 2 2" xfId="34069"/>
    <cellStyle name="Normal 2 34 11" xfId="34070"/>
    <cellStyle name="Normal 2 34 11 2" xfId="34071"/>
    <cellStyle name="Normal 2 34 11 2 2" xfId="34072"/>
    <cellStyle name="Normal 2 34 12" xfId="34073"/>
    <cellStyle name="Normal 2 34 12 2" xfId="34074"/>
    <cellStyle name="Normal 2 34 12 2 2" xfId="34075"/>
    <cellStyle name="Normal 2 34 13" xfId="34076"/>
    <cellStyle name="Normal 2 34 13 2" xfId="34077"/>
    <cellStyle name="Normal 2 34 13 2 2" xfId="34078"/>
    <cellStyle name="Normal 2 34 14" xfId="34079"/>
    <cellStyle name="Normal 2 34 14 2" xfId="34080"/>
    <cellStyle name="Normal 2 34 14 2 2" xfId="34081"/>
    <cellStyle name="Normal 2 34 15" xfId="34082"/>
    <cellStyle name="Normal 2 34 15 2" xfId="34083"/>
    <cellStyle name="Normal 2 34 2" xfId="34084"/>
    <cellStyle name="Normal 2 34 2 2" xfId="34085"/>
    <cellStyle name="Normal 2 34 2 2 2" xfId="34086"/>
    <cellStyle name="Normal 2 34 3" xfId="34087"/>
    <cellStyle name="Normal 2 34 3 2" xfId="34088"/>
    <cellStyle name="Normal 2 34 3 2 2" xfId="34089"/>
    <cellStyle name="Normal 2 34 4" xfId="34090"/>
    <cellStyle name="Normal 2 34 4 2" xfId="34091"/>
    <cellStyle name="Normal 2 34 4 2 2" xfId="34092"/>
    <cellStyle name="Normal 2 34 5" xfId="34093"/>
    <cellStyle name="Normal 2 34 5 2" xfId="34094"/>
    <cellStyle name="Normal 2 34 5 2 2" xfId="34095"/>
    <cellStyle name="Normal 2 34 6" xfId="34096"/>
    <cellStyle name="Normal 2 34 6 2" xfId="34097"/>
    <cellStyle name="Normal 2 34 6 2 2" xfId="34098"/>
    <cellStyle name="Normal 2 34 7" xfId="34099"/>
    <cellStyle name="Normal 2 34 7 2" xfId="34100"/>
    <cellStyle name="Normal 2 34 7 2 2" xfId="34101"/>
    <cellStyle name="Normal 2 34 8" xfId="34102"/>
    <cellStyle name="Normal 2 34 8 2" xfId="34103"/>
    <cellStyle name="Normal 2 34 8 2 2" xfId="34104"/>
    <cellStyle name="Normal 2 34 9" xfId="34105"/>
    <cellStyle name="Normal 2 34 9 2" xfId="34106"/>
    <cellStyle name="Normal 2 34 9 2 2" xfId="34107"/>
    <cellStyle name="Normal 2 35" xfId="34108"/>
    <cellStyle name="Normal 2 35 10" xfId="34109"/>
    <cellStyle name="Normal 2 35 10 2" xfId="34110"/>
    <cellStyle name="Normal 2 35 10 2 2" xfId="34111"/>
    <cellStyle name="Normal 2 35 11" xfId="34112"/>
    <cellStyle name="Normal 2 35 11 2" xfId="34113"/>
    <cellStyle name="Normal 2 35 11 2 2" xfId="34114"/>
    <cellStyle name="Normal 2 35 12" xfId="34115"/>
    <cellStyle name="Normal 2 35 12 2" xfId="34116"/>
    <cellStyle name="Normal 2 35 12 2 2" xfId="34117"/>
    <cellStyle name="Normal 2 35 13" xfId="34118"/>
    <cellStyle name="Normal 2 35 13 2" xfId="34119"/>
    <cellStyle name="Normal 2 35 13 2 2" xfId="34120"/>
    <cellStyle name="Normal 2 35 14" xfId="34121"/>
    <cellStyle name="Normal 2 35 14 2" xfId="34122"/>
    <cellStyle name="Normal 2 35 14 2 2" xfId="34123"/>
    <cellStyle name="Normal 2 35 15" xfId="34124"/>
    <cellStyle name="Normal 2 35 15 2" xfId="34125"/>
    <cellStyle name="Normal 2 35 2" xfId="34126"/>
    <cellStyle name="Normal 2 35 2 2" xfId="34127"/>
    <cellStyle name="Normal 2 35 2 2 2" xfId="34128"/>
    <cellStyle name="Normal 2 35 3" xfId="34129"/>
    <cellStyle name="Normal 2 35 3 2" xfId="34130"/>
    <cellStyle name="Normal 2 35 3 2 2" xfId="34131"/>
    <cellStyle name="Normal 2 35 4" xfId="34132"/>
    <cellStyle name="Normal 2 35 4 2" xfId="34133"/>
    <cellStyle name="Normal 2 35 4 2 2" xfId="34134"/>
    <cellStyle name="Normal 2 35 5" xfId="34135"/>
    <cellStyle name="Normal 2 35 5 2" xfId="34136"/>
    <cellStyle name="Normal 2 35 5 2 2" xfId="34137"/>
    <cellStyle name="Normal 2 35 6" xfId="34138"/>
    <cellStyle name="Normal 2 35 6 2" xfId="34139"/>
    <cellStyle name="Normal 2 35 6 2 2" xfId="34140"/>
    <cellStyle name="Normal 2 35 7" xfId="34141"/>
    <cellStyle name="Normal 2 35 7 2" xfId="34142"/>
    <cellStyle name="Normal 2 35 7 2 2" xfId="34143"/>
    <cellStyle name="Normal 2 35 8" xfId="34144"/>
    <cellStyle name="Normal 2 35 8 2" xfId="34145"/>
    <cellStyle name="Normal 2 35 8 2 2" xfId="34146"/>
    <cellStyle name="Normal 2 35 9" xfId="34147"/>
    <cellStyle name="Normal 2 35 9 2" xfId="34148"/>
    <cellStyle name="Normal 2 35 9 2 2" xfId="34149"/>
    <cellStyle name="Normal 2 36" xfId="34150"/>
    <cellStyle name="Normal 2 36 10" xfId="34151"/>
    <cellStyle name="Normal 2 36 10 2" xfId="34152"/>
    <cellStyle name="Normal 2 36 10 2 2" xfId="34153"/>
    <cellStyle name="Normal 2 36 11" xfId="34154"/>
    <cellStyle name="Normal 2 36 11 2" xfId="34155"/>
    <cellStyle name="Normal 2 36 11 2 2" xfId="34156"/>
    <cellStyle name="Normal 2 36 12" xfId="34157"/>
    <cellStyle name="Normal 2 36 12 2" xfId="34158"/>
    <cellStyle name="Normal 2 36 12 2 2" xfId="34159"/>
    <cellStyle name="Normal 2 36 13" xfId="34160"/>
    <cellStyle name="Normal 2 36 13 2" xfId="34161"/>
    <cellStyle name="Normal 2 36 13 2 2" xfId="34162"/>
    <cellStyle name="Normal 2 36 14" xfId="34163"/>
    <cellStyle name="Normal 2 36 14 2" xfId="34164"/>
    <cellStyle name="Normal 2 36 14 2 2" xfId="34165"/>
    <cellStyle name="Normal 2 36 15" xfId="34166"/>
    <cellStyle name="Normal 2 36 15 2" xfId="34167"/>
    <cellStyle name="Normal 2 36 2" xfId="34168"/>
    <cellStyle name="Normal 2 36 2 2" xfId="34169"/>
    <cellStyle name="Normal 2 36 2 2 2" xfId="34170"/>
    <cellStyle name="Normal 2 36 3" xfId="34171"/>
    <cellStyle name="Normal 2 36 3 2" xfId="34172"/>
    <cellStyle name="Normal 2 36 3 2 2" xfId="34173"/>
    <cellStyle name="Normal 2 36 4" xfId="34174"/>
    <cellStyle name="Normal 2 36 4 2" xfId="34175"/>
    <cellStyle name="Normal 2 36 4 2 2" xfId="34176"/>
    <cellStyle name="Normal 2 36 5" xfId="34177"/>
    <cellStyle name="Normal 2 36 5 2" xfId="34178"/>
    <cellStyle name="Normal 2 36 5 2 2" xfId="34179"/>
    <cellStyle name="Normal 2 36 6" xfId="34180"/>
    <cellStyle name="Normal 2 36 6 2" xfId="34181"/>
    <cellStyle name="Normal 2 36 6 2 2" xfId="34182"/>
    <cellStyle name="Normal 2 36 7" xfId="34183"/>
    <cellStyle name="Normal 2 36 7 2" xfId="34184"/>
    <cellStyle name="Normal 2 36 7 2 2" xfId="34185"/>
    <cellStyle name="Normal 2 36 8" xfId="34186"/>
    <cellStyle name="Normal 2 36 8 2" xfId="34187"/>
    <cellStyle name="Normal 2 36 8 2 2" xfId="34188"/>
    <cellStyle name="Normal 2 36 9" xfId="34189"/>
    <cellStyle name="Normal 2 36 9 2" xfId="34190"/>
    <cellStyle name="Normal 2 36 9 2 2" xfId="34191"/>
    <cellStyle name="Normal 2 37" xfId="34192"/>
    <cellStyle name="Normal 2 37 10" xfId="34193"/>
    <cellStyle name="Normal 2 37 10 2" xfId="34194"/>
    <cellStyle name="Normal 2 37 10 2 2" xfId="34195"/>
    <cellStyle name="Normal 2 37 11" xfId="34196"/>
    <cellStyle name="Normal 2 37 11 2" xfId="34197"/>
    <cellStyle name="Normal 2 37 11 2 2" xfId="34198"/>
    <cellStyle name="Normal 2 37 12" xfId="34199"/>
    <cellStyle name="Normal 2 37 12 2" xfId="34200"/>
    <cellStyle name="Normal 2 37 12 2 2" xfId="34201"/>
    <cellStyle name="Normal 2 37 13" xfId="34202"/>
    <cellStyle name="Normal 2 37 13 2" xfId="34203"/>
    <cellStyle name="Normal 2 37 13 2 2" xfId="34204"/>
    <cellStyle name="Normal 2 37 14" xfId="34205"/>
    <cellStyle name="Normal 2 37 14 2" xfId="34206"/>
    <cellStyle name="Normal 2 37 14 2 2" xfId="34207"/>
    <cellStyle name="Normal 2 37 15" xfId="34208"/>
    <cellStyle name="Normal 2 37 15 2" xfId="34209"/>
    <cellStyle name="Normal 2 37 2" xfId="34210"/>
    <cellStyle name="Normal 2 37 2 2" xfId="34211"/>
    <cellStyle name="Normal 2 37 2 2 2" xfId="34212"/>
    <cellStyle name="Normal 2 37 3" xfId="34213"/>
    <cellStyle name="Normal 2 37 3 2" xfId="34214"/>
    <cellStyle name="Normal 2 37 3 2 2" xfId="34215"/>
    <cellStyle name="Normal 2 37 4" xfId="34216"/>
    <cellStyle name="Normal 2 37 4 2" xfId="34217"/>
    <cellStyle name="Normal 2 37 4 2 2" xfId="34218"/>
    <cellStyle name="Normal 2 37 5" xfId="34219"/>
    <cellStyle name="Normal 2 37 5 2" xfId="34220"/>
    <cellStyle name="Normal 2 37 5 2 2" xfId="34221"/>
    <cellStyle name="Normal 2 37 6" xfId="34222"/>
    <cellStyle name="Normal 2 37 6 2" xfId="34223"/>
    <cellStyle name="Normal 2 37 6 2 2" xfId="34224"/>
    <cellStyle name="Normal 2 37 7" xfId="34225"/>
    <cellStyle name="Normal 2 37 7 2" xfId="34226"/>
    <cellStyle name="Normal 2 37 7 2 2" xfId="34227"/>
    <cellStyle name="Normal 2 37 8" xfId="34228"/>
    <cellStyle name="Normal 2 37 8 2" xfId="34229"/>
    <cellStyle name="Normal 2 37 8 2 2" xfId="34230"/>
    <cellStyle name="Normal 2 37 9" xfId="34231"/>
    <cellStyle name="Normal 2 37 9 2" xfId="34232"/>
    <cellStyle name="Normal 2 37 9 2 2" xfId="34233"/>
    <cellStyle name="Normal 2 38" xfId="34234"/>
    <cellStyle name="Normal 2 38 10" xfId="34235"/>
    <cellStyle name="Normal 2 38 10 2" xfId="34236"/>
    <cellStyle name="Normal 2 38 10 2 2" xfId="34237"/>
    <cellStyle name="Normal 2 38 11" xfId="34238"/>
    <cellStyle name="Normal 2 38 11 2" xfId="34239"/>
    <cellStyle name="Normal 2 38 11 2 2" xfId="34240"/>
    <cellStyle name="Normal 2 38 12" xfId="34241"/>
    <cellStyle name="Normal 2 38 12 2" xfId="34242"/>
    <cellStyle name="Normal 2 38 12 2 2" xfId="34243"/>
    <cellStyle name="Normal 2 38 13" xfId="34244"/>
    <cellStyle name="Normal 2 38 13 2" xfId="34245"/>
    <cellStyle name="Normal 2 38 13 2 2" xfId="34246"/>
    <cellStyle name="Normal 2 38 14" xfId="34247"/>
    <cellStyle name="Normal 2 38 14 2" xfId="34248"/>
    <cellStyle name="Normal 2 38 14 2 2" xfId="34249"/>
    <cellStyle name="Normal 2 38 15" xfId="34250"/>
    <cellStyle name="Normal 2 38 15 2" xfId="34251"/>
    <cellStyle name="Normal 2 38 2" xfId="34252"/>
    <cellStyle name="Normal 2 38 2 2" xfId="34253"/>
    <cellStyle name="Normal 2 38 2 2 2" xfId="34254"/>
    <cellStyle name="Normal 2 38 3" xfId="34255"/>
    <cellStyle name="Normal 2 38 3 2" xfId="34256"/>
    <cellStyle name="Normal 2 38 3 2 2" xfId="34257"/>
    <cellStyle name="Normal 2 38 4" xfId="34258"/>
    <cellStyle name="Normal 2 38 4 2" xfId="34259"/>
    <cellStyle name="Normal 2 38 4 2 2" xfId="34260"/>
    <cellStyle name="Normal 2 38 5" xfId="34261"/>
    <cellStyle name="Normal 2 38 5 2" xfId="34262"/>
    <cellStyle name="Normal 2 38 5 2 2" xfId="34263"/>
    <cellStyle name="Normal 2 38 6" xfId="34264"/>
    <cellStyle name="Normal 2 38 6 2" xfId="34265"/>
    <cellStyle name="Normal 2 38 6 2 2" xfId="34266"/>
    <cellStyle name="Normal 2 38 7" xfId="34267"/>
    <cellStyle name="Normal 2 38 7 2" xfId="34268"/>
    <cellStyle name="Normal 2 38 7 2 2" xfId="34269"/>
    <cellStyle name="Normal 2 38 8" xfId="34270"/>
    <cellStyle name="Normal 2 38 8 2" xfId="34271"/>
    <cellStyle name="Normal 2 38 8 2 2" xfId="34272"/>
    <cellStyle name="Normal 2 38 9" xfId="34273"/>
    <cellStyle name="Normal 2 38 9 2" xfId="34274"/>
    <cellStyle name="Normal 2 38 9 2 2" xfId="34275"/>
    <cellStyle name="Normal 2 39" xfId="34276"/>
    <cellStyle name="Normal 2 39 2" xfId="34277"/>
    <cellStyle name="Normal 2 39 2 2" xfId="34278"/>
    <cellStyle name="Normal 2 39 2 2 2" xfId="34279"/>
    <cellStyle name="Normal 2 4" xfId="34280"/>
    <cellStyle name="Normal 2 4 2" xfId="34281"/>
    <cellStyle name="Normal 2 4 2 2" xfId="34282"/>
    <cellStyle name="Normal 2 40" xfId="34283"/>
    <cellStyle name="Normal 2 40 2" xfId="34284"/>
    <cellStyle name="Normal 2 40 2 2" xfId="34285"/>
    <cellStyle name="Normal 2 40 2 2 2" xfId="34286"/>
    <cellStyle name="Normal 2 41" xfId="34287"/>
    <cellStyle name="Normal 2 41 2" xfId="34288"/>
    <cellStyle name="Normal 2 41 2 2" xfId="34289"/>
    <cellStyle name="Normal 2 41 2 2 2" xfId="34290"/>
    <cellStyle name="Normal 2 42" xfId="34291"/>
    <cellStyle name="Normal 2 42 2" xfId="34292"/>
    <cellStyle name="Normal 2 42 2 2" xfId="34293"/>
    <cellStyle name="Normal 2 42 2 2 2" xfId="34294"/>
    <cellStyle name="Normal 2 43" xfId="34295"/>
    <cellStyle name="Normal 2 43 2" xfId="34296"/>
    <cellStyle name="Normal 2 43 2 2" xfId="34297"/>
    <cellStyle name="Normal 2 43 2 2 2" xfId="34298"/>
    <cellStyle name="Normal 2 44" xfId="34299"/>
    <cellStyle name="Normal 2 44 2" xfId="34300"/>
    <cellStyle name="Normal 2 44 2 2" xfId="34301"/>
    <cellStyle name="Normal 2 45" xfId="34302"/>
    <cellStyle name="Normal 2 45 2" xfId="34303"/>
    <cellStyle name="Normal 2 45 2 2" xfId="34304"/>
    <cellStyle name="Normal 2 46" xfId="34305"/>
    <cellStyle name="Normal 2 47" xfId="34306"/>
    <cellStyle name="Normal 2 48" xfId="34307"/>
    <cellStyle name="Normal 2 49" xfId="34308"/>
    <cellStyle name="Normal 2 5" xfId="34309"/>
    <cellStyle name="Normal 2 5 2" xfId="34310"/>
    <cellStyle name="Normal 2 5 2 2" xfId="34311"/>
    <cellStyle name="Normal 2 50" xfId="34312"/>
    <cellStyle name="Normal 2 51" xfId="34313"/>
    <cellStyle name="Normal 2 52" xfId="34314"/>
    <cellStyle name="Normal 2 53" xfId="34315"/>
    <cellStyle name="Normal 2 54" xfId="34316"/>
    <cellStyle name="Normal 2 55" xfId="34317"/>
    <cellStyle name="Normal 2 56" xfId="34318"/>
    <cellStyle name="Normal 2 57" xfId="34319"/>
    <cellStyle name="Normal 2 58" xfId="34320"/>
    <cellStyle name="Normal 2 59" xfId="34321"/>
    <cellStyle name="Normal 2 6" xfId="34322"/>
    <cellStyle name="Normal 2 6 2" xfId="34323"/>
    <cellStyle name="Normal 2 6 2 2" xfId="34324"/>
    <cellStyle name="Normal 2 60" xfId="34325"/>
    <cellStyle name="Normal 2 61" xfId="34326"/>
    <cellStyle name="Normal 2 62" xfId="34327"/>
    <cellStyle name="Normal 2 63" xfId="34328"/>
    <cellStyle name="Normal 2 64" xfId="34329"/>
    <cellStyle name="Normal 2 65" xfId="34330"/>
    <cellStyle name="Normal 2 66" xfId="34331"/>
    <cellStyle name="Normal 2 67" xfId="34332"/>
    <cellStyle name="Normal 2 68" xfId="34333"/>
    <cellStyle name="Normal 2 69" xfId="34334"/>
    <cellStyle name="Normal 2 7" xfId="34335"/>
    <cellStyle name="Normal 2 7 2" xfId="34336"/>
    <cellStyle name="Normal 2 7 2 2" xfId="34337"/>
    <cellStyle name="Normal 2 7 2 2 2" xfId="34338"/>
    <cellStyle name="Normal 2 70" xfId="34339"/>
    <cellStyle name="Normal 2 71" xfId="34340"/>
    <cellStyle name="Normal 2 72" xfId="34341"/>
    <cellStyle name="Normal 2 73" xfId="34342"/>
    <cellStyle name="Normal 2 74" xfId="34343"/>
    <cellStyle name="Normal 2 75" xfId="34344"/>
    <cellStyle name="Normal 2 76" xfId="34345"/>
    <cellStyle name="Normal 2 77" xfId="34346"/>
    <cellStyle name="Normal 2 78" xfId="34347"/>
    <cellStyle name="Normal 2 79" xfId="34348"/>
    <cellStyle name="Normal 2 8" xfId="34349"/>
    <cellStyle name="Normal 2 8 2" xfId="34350"/>
    <cellStyle name="Normal 2 8 2 2" xfId="34351"/>
    <cellStyle name="Normal 2 8 2 2 2" xfId="34352"/>
    <cellStyle name="Normal 2 80" xfId="34353"/>
    <cellStyle name="Normal 2 81" xfId="34354"/>
    <cellStyle name="Normal 2 82" xfId="34355"/>
    <cellStyle name="Normal 2 83" xfId="34356"/>
    <cellStyle name="Normal 2 84" xfId="34357"/>
    <cellStyle name="Normal 2 85" xfId="34358"/>
    <cellStyle name="Normal 2 86" xfId="34359"/>
    <cellStyle name="Normal 2 87" xfId="34360"/>
    <cellStyle name="Normal 2 88" xfId="34361"/>
    <cellStyle name="Normal 2 89" xfId="34362"/>
    <cellStyle name="Normal 2 9" xfId="34363"/>
    <cellStyle name="Normal 2 9 2" xfId="34364"/>
    <cellStyle name="Normal 2 9 2 2" xfId="34365"/>
    <cellStyle name="Normal 2 9 2 2 2" xfId="34366"/>
    <cellStyle name="Normal 2 90" xfId="34367"/>
    <cellStyle name="Normal 2 91" xfId="34368"/>
    <cellStyle name="Normal 2 92" xfId="34369"/>
    <cellStyle name="Normal 2 93" xfId="34370"/>
    <cellStyle name="Normal 2 94" xfId="34371"/>
    <cellStyle name="Normal 2 95" xfId="34372"/>
    <cellStyle name="Normal 2 96" xfId="34373"/>
    <cellStyle name="Normal 2 97" xfId="34374"/>
    <cellStyle name="Normal 2 98" xfId="34375"/>
    <cellStyle name="Normal 2 99" xfId="34376"/>
    <cellStyle name="Normal 2_# 83.4 DTP REC WITH DBN AS AT 31.3.2009- final" xfId="34377"/>
    <cellStyle name="Normal 20" xfId="34378"/>
    <cellStyle name="Normal 20 2" xfId="34379"/>
    <cellStyle name="Normal 20 3" xfId="34380"/>
    <cellStyle name="Normal 20 4" xfId="34381"/>
    <cellStyle name="Normal 20 5" xfId="34382"/>
    <cellStyle name="Normal 200" xfId="34383"/>
    <cellStyle name="Normal 201" xfId="34384"/>
    <cellStyle name="Normal 202" xfId="34385"/>
    <cellStyle name="Normal 203" xfId="34386"/>
    <cellStyle name="Normal 204" xfId="34387"/>
    <cellStyle name="Normal 205" xfId="34388"/>
    <cellStyle name="Normal 206" xfId="34389"/>
    <cellStyle name="Normal 207" xfId="34390"/>
    <cellStyle name="Normal 208" xfId="34391"/>
    <cellStyle name="Normal 209" xfId="34392"/>
    <cellStyle name="Normal 21" xfId="34393"/>
    <cellStyle name="Normal 21 2" xfId="34394"/>
    <cellStyle name="Normal 21 3" xfId="34395"/>
    <cellStyle name="Normal 21 4" xfId="34396"/>
    <cellStyle name="Normal 21 5" xfId="34397"/>
    <cellStyle name="Normal 210" xfId="34398"/>
    <cellStyle name="Normal 211" xfId="34399"/>
    <cellStyle name="Normal 212" xfId="34400"/>
    <cellStyle name="Normal 213" xfId="34401"/>
    <cellStyle name="Normal 214" xfId="34402"/>
    <cellStyle name="Normal 215" xfId="34403"/>
    <cellStyle name="Normal 216" xfId="34404"/>
    <cellStyle name="Normal 217" xfId="34405"/>
    <cellStyle name="Normal 218" xfId="34406"/>
    <cellStyle name="Normal 219" xfId="34407"/>
    <cellStyle name="Normal 22" xfId="34408"/>
    <cellStyle name="Normal 22 2" xfId="34409"/>
    <cellStyle name="Normal 22 3" xfId="34410"/>
    <cellStyle name="Normal 22 4" xfId="34411"/>
    <cellStyle name="Normal 22 5" xfId="34412"/>
    <cellStyle name="Normal 22 6" xfId="34413"/>
    <cellStyle name="Normal 220" xfId="34414"/>
    <cellStyle name="Normal 23" xfId="34415"/>
    <cellStyle name="Normal 23 2" xfId="34416"/>
    <cellStyle name="Normal 24" xfId="34417"/>
    <cellStyle name="Normal 24 2" xfId="34418"/>
    <cellStyle name="Normal 25" xfId="34419"/>
    <cellStyle name="Normal 26" xfId="34420"/>
    <cellStyle name="Normal 26 10" xfId="34421"/>
    <cellStyle name="Normal 26 10 2" xfId="34422"/>
    <cellStyle name="Normal 26 10 2 2" xfId="34423"/>
    <cellStyle name="Normal 26 11" xfId="34424"/>
    <cellStyle name="Normal 26 11 2" xfId="34425"/>
    <cellStyle name="Normal 26 11 2 2" xfId="34426"/>
    <cellStyle name="Normal 26 12" xfId="34427"/>
    <cellStyle name="Normal 26 12 2" xfId="34428"/>
    <cellStyle name="Normal 26 12 2 2" xfId="34429"/>
    <cellStyle name="Normal 26 13" xfId="34430"/>
    <cellStyle name="Normal 26 13 2" xfId="34431"/>
    <cellStyle name="Normal 26 13 2 2" xfId="34432"/>
    <cellStyle name="Normal 26 14" xfId="34433"/>
    <cellStyle name="Normal 26 14 2" xfId="34434"/>
    <cellStyle name="Normal 26 14 2 2" xfId="34435"/>
    <cellStyle name="Normal 26 15" xfId="34436"/>
    <cellStyle name="Normal 26 15 2" xfId="34437"/>
    <cellStyle name="Normal 26 2" xfId="34438"/>
    <cellStyle name="Normal 26 2 2" xfId="34439"/>
    <cellStyle name="Normal 26 2 2 2" xfId="34440"/>
    <cellStyle name="Normal 26 3" xfId="34441"/>
    <cellStyle name="Normal 26 3 2" xfId="34442"/>
    <cellStyle name="Normal 26 3 2 2" xfId="34443"/>
    <cellStyle name="Normal 26 4" xfId="34444"/>
    <cellStyle name="Normal 26 4 2" xfId="34445"/>
    <cellStyle name="Normal 26 4 2 2" xfId="34446"/>
    <cellStyle name="Normal 26 5" xfId="34447"/>
    <cellStyle name="Normal 26 5 2" xfId="34448"/>
    <cellStyle name="Normal 26 5 2 2" xfId="34449"/>
    <cellStyle name="Normal 26 6" xfId="34450"/>
    <cellStyle name="Normal 26 6 2" xfId="34451"/>
    <cellStyle name="Normal 26 6 2 2" xfId="34452"/>
    <cellStyle name="Normal 26 7" xfId="34453"/>
    <cellStyle name="Normal 26 7 2" xfId="34454"/>
    <cellStyle name="Normal 26 7 2 2" xfId="34455"/>
    <cellStyle name="Normal 26 8" xfId="34456"/>
    <cellStyle name="Normal 26 8 2" xfId="34457"/>
    <cellStyle name="Normal 26 8 2 2" xfId="34458"/>
    <cellStyle name="Normal 26 9" xfId="34459"/>
    <cellStyle name="Normal 26 9 2" xfId="34460"/>
    <cellStyle name="Normal 26 9 2 2" xfId="34461"/>
    <cellStyle name="Normal 27" xfId="34462"/>
    <cellStyle name="Normal 27 10" xfId="34463"/>
    <cellStyle name="Normal 27 10 2" xfId="34464"/>
    <cellStyle name="Normal 27 10 2 2" xfId="34465"/>
    <cellStyle name="Normal 27 11" xfId="34466"/>
    <cellStyle name="Normal 27 11 2" xfId="34467"/>
    <cellStyle name="Normal 27 11 2 2" xfId="34468"/>
    <cellStyle name="Normal 27 12" xfId="34469"/>
    <cellStyle name="Normal 27 12 2" xfId="34470"/>
    <cellStyle name="Normal 27 12 2 2" xfId="34471"/>
    <cellStyle name="Normal 27 13" xfId="34472"/>
    <cellStyle name="Normal 27 13 2" xfId="34473"/>
    <cellStyle name="Normal 27 13 2 2" xfId="34474"/>
    <cellStyle name="Normal 27 14" xfId="34475"/>
    <cellStyle name="Normal 27 14 2" xfId="34476"/>
    <cellStyle name="Normal 27 14 2 2" xfId="34477"/>
    <cellStyle name="Normal 27 15" xfId="34478"/>
    <cellStyle name="Normal 27 15 2" xfId="34479"/>
    <cellStyle name="Normal 27 2" xfId="34480"/>
    <cellStyle name="Normal 27 2 2" xfId="34481"/>
    <cellStyle name="Normal 27 2 2 2" xfId="34482"/>
    <cellStyle name="Normal 27 3" xfId="34483"/>
    <cellStyle name="Normal 27 3 2" xfId="34484"/>
    <cellStyle name="Normal 27 3 2 2" xfId="34485"/>
    <cellStyle name="Normal 27 4" xfId="34486"/>
    <cellStyle name="Normal 27 4 2" xfId="34487"/>
    <cellStyle name="Normal 27 4 2 2" xfId="34488"/>
    <cellStyle name="Normal 27 5" xfId="34489"/>
    <cellStyle name="Normal 27 5 2" xfId="34490"/>
    <cellStyle name="Normal 27 5 2 2" xfId="34491"/>
    <cellStyle name="Normal 27 6" xfId="34492"/>
    <cellStyle name="Normal 27 6 2" xfId="34493"/>
    <cellStyle name="Normal 27 6 2 2" xfId="34494"/>
    <cellStyle name="Normal 27 7" xfId="34495"/>
    <cellStyle name="Normal 27 7 2" xfId="34496"/>
    <cellStyle name="Normal 27 7 2 2" xfId="34497"/>
    <cellStyle name="Normal 27 8" xfId="34498"/>
    <cellStyle name="Normal 27 8 2" xfId="34499"/>
    <cellStyle name="Normal 27 8 2 2" xfId="34500"/>
    <cellStyle name="Normal 27 9" xfId="34501"/>
    <cellStyle name="Normal 27 9 2" xfId="34502"/>
    <cellStyle name="Normal 27 9 2 2" xfId="34503"/>
    <cellStyle name="Normal 28" xfId="34504"/>
    <cellStyle name="Normal 29" xfId="34505"/>
    <cellStyle name="Normal 3" xfId="34506"/>
    <cellStyle name="Normal 3 10" xfId="34507"/>
    <cellStyle name="Normal 3 10 2" xfId="34508"/>
    <cellStyle name="Normal 3 10 2 2" xfId="34509"/>
    <cellStyle name="Normal 3 10 2 2 2" xfId="34510"/>
    <cellStyle name="Normal 3 10 3" xfId="34511"/>
    <cellStyle name="Normal 3 10 3 2" xfId="34512"/>
    <cellStyle name="Normal 3 10 3 2 2" xfId="34513"/>
    <cellStyle name="Normal 3 10 4" xfId="34514"/>
    <cellStyle name="Normal 3 10 4 2" xfId="34515"/>
    <cellStyle name="Normal 3 11" xfId="34516"/>
    <cellStyle name="Normal 3 11 2" xfId="34517"/>
    <cellStyle name="Normal 3 11 2 2" xfId="34518"/>
    <cellStyle name="Normal 3 11 2 2 2" xfId="34519"/>
    <cellStyle name="Normal 3 11 3" xfId="34520"/>
    <cellStyle name="Normal 3 11 3 2" xfId="34521"/>
    <cellStyle name="Normal 3 11 3 2 2" xfId="34522"/>
    <cellStyle name="Normal 3 11 4" xfId="34523"/>
    <cellStyle name="Normal 3 11 4 2" xfId="34524"/>
    <cellStyle name="Normal 3 12" xfId="34525"/>
    <cellStyle name="Normal 3 12 2" xfId="34526"/>
    <cellStyle name="Normal 3 12 2 2" xfId="34527"/>
    <cellStyle name="Normal 3 12 2 2 2" xfId="34528"/>
    <cellStyle name="Normal 3 12 3" xfId="34529"/>
    <cellStyle name="Normal 3 12 3 2" xfId="34530"/>
    <cellStyle name="Normal 3 12 3 2 2" xfId="34531"/>
    <cellStyle name="Normal 3 12 4" xfId="34532"/>
    <cellStyle name="Normal 3 12 4 2" xfId="34533"/>
    <cellStyle name="Normal 3 13" xfId="34534"/>
    <cellStyle name="Normal 3 13 2" xfId="34535"/>
    <cellStyle name="Normal 3 13 2 2" xfId="34536"/>
    <cellStyle name="Normal 3 13 2 2 2" xfId="34537"/>
    <cellStyle name="Normal 3 13 3" xfId="34538"/>
    <cellStyle name="Normal 3 13 3 2" xfId="34539"/>
    <cellStyle name="Normal 3 13 3 2 2" xfId="34540"/>
    <cellStyle name="Normal 3 13 4" xfId="34541"/>
    <cellStyle name="Normal 3 13 4 2" xfId="34542"/>
    <cellStyle name="Normal 3 14" xfId="34543"/>
    <cellStyle name="Normal 3 14 2" xfId="34544"/>
    <cellStyle name="Normal 3 14 2 2" xfId="34545"/>
    <cellStyle name="Normal 3 14 2 2 2" xfId="34546"/>
    <cellStyle name="Normal 3 14 3" xfId="34547"/>
    <cellStyle name="Normal 3 14 3 2" xfId="34548"/>
    <cellStyle name="Normal 3 14 3 2 2" xfId="34549"/>
    <cellStyle name="Normal 3 14 4" xfId="34550"/>
    <cellStyle name="Normal 3 14 4 2" xfId="34551"/>
    <cellStyle name="Normal 3 15" xfId="34552"/>
    <cellStyle name="Normal 3 15 2" xfId="34553"/>
    <cellStyle name="Normal 3 15 2 2" xfId="34554"/>
    <cellStyle name="Normal 3 15 2 2 2" xfId="34555"/>
    <cellStyle name="Normal 3 16" xfId="34556"/>
    <cellStyle name="Normal 3 16 2" xfId="34557"/>
    <cellStyle name="Normal 3 16 2 2" xfId="34558"/>
    <cellStyle name="Normal 3 16 2 2 2" xfId="34559"/>
    <cellStyle name="Normal 3 17" xfId="34560"/>
    <cellStyle name="Normal 3 17 2" xfId="34561"/>
    <cellStyle name="Normal 3 17 2 2" xfId="34562"/>
    <cellStyle name="Normal 3 18" xfId="34563"/>
    <cellStyle name="Normal 3 18 2" xfId="34564"/>
    <cellStyle name="Normal 3 18 2 2" xfId="34565"/>
    <cellStyle name="Normal 3 19" xfId="34566"/>
    <cellStyle name="Normal 3 19 2" xfId="34567"/>
    <cellStyle name="Normal 3 19 2 2" xfId="34568"/>
    <cellStyle name="Normal 3 2" xfId="34569"/>
    <cellStyle name="Normal 3 2 10" xfId="34570"/>
    <cellStyle name="Normal 3 2 10 10" xfId="34571"/>
    <cellStyle name="Normal 3 2 10 10 2" xfId="34572"/>
    <cellStyle name="Normal 3 2 10 10 2 2" xfId="34573"/>
    <cellStyle name="Normal 3 2 10 11" xfId="34574"/>
    <cellStyle name="Normal 3 2 10 11 2" xfId="34575"/>
    <cellStyle name="Normal 3 2 10 11 2 2" xfId="34576"/>
    <cellStyle name="Normal 3 2 10 12" xfId="34577"/>
    <cellStyle name="Normal 3 2 10 12 2" xfId="34578"/>
    <cellStyle name="Normal 3 2 10 12 2 2" xfId="34579"/>
    <cellStyle name="Normal 3 2 10 13" xfId="34580"/>
    <cellStyle name="Normal 3 2 10 13 2" xfId="34581"/>
    <cellStyle name="Normal 3 2 10 13 2 2" xfId="34582"/>
    <cellStyle name="Normal 3 2 10 14" xfId="34583"/>
    <cellStyle name="Normal 3 2 10 14 2" xfId="34584"/>
    <cellStyle name="Normal 3 2 10 14 2 2" xfId="34585"/>
    <cellStyle name="Normal 3 2 10 15" xfId="34586"/>
    <cellStyle name="Normal 3 2 10 15 2" xfId="34587"/>
    <cellStyle name="Normal 3 2 10 2" xfId="34588"/>
    <cellStyle name="Normal 3 2 10 2 2" xfId="34589"/>
    <cellStyle name="Normal 3 2 10 2 2 2" xfId="34590"/>
    <cellStyle name="Normal 3 2 10 3" xfId="34591"/>
    <cellStyle name="Normal 3 2 10 3 2" xfId="34592"/>
    <cellStyle name="Normal 3 2 10 3 2 2" xfId="34593"/>
    <cellStyle name="Normal 3 2 10 4" xfId="34594"/>
    <cellStyle name="Normal 3 2 10 4 2" xfId="34595"/>
    <cellStyle name="Normal 3 2 10 4 2 2" xfId="34596"/>
    <cellStyle name="Normal 3 2 10 5" xfId="34597"/>
    <cellStyle name="Normal 3 2 10 5 2" xfId="34598"/>
    <cellStyle name="Normal 3 2 10 5 2 2" xfId="34599"/>
    <cellStyle name="Normal 3 2 10 6" xfId="34600"/>
    <cellStyle name="Normal 3 2 10 6 2" xfId="34601"/>
    <cellStyle name="Normal 3 2 10 6 2 2" xfId="34602"/>
    <cellStyle name="Normal 3 2 10 7" xfId="34603"/>
    <cellStyle name="Normal 3 2 10 7 2" xfId="34604"/>
    <cellStyle name="Normal 3 2 10 7 2 2" xfId="34605"/>
    <cellStyle name="Normal 3 2 10 8" xfId="34606"/>
    <cellStyle name="Normal 3 2 10 8 2" xfId="34607"/>
    <cellStyle name="Normal 3 2 10 8 2 2" xfId="34608"/>
    <cellStyle name="Normal 3 2 10 9" xfId="34609"/>
    <cellStyle name="Normal 3 2 10 9 2" xfId="34610"/>
    <cellStyle name="Normal 3 2 10 9 2 2" xfId="34611"/>
    <cellStyle name="Normal 3 2 11" xfId="34612"/>
    <cellStyle name="Normal 3 2 11 10" xfId="34613"/>
    <cellStyle name="Normal 3 2 11 10 2" xfId="34614"/>
    <cellStyle name="Normal 3 2 11 10 2 2" xfId="34615"/>
    <cellStyle name="Normal 3 2 11 11" xfId="34616"/>
    <cellStyle name="Normal 3 2 11 11 2" xfId="34617"/>
    <cellStyle name="Normal 3 2 11 11 2 2" xfId="34618"/>
    <cellStyle name="Normal 3 2 11 12" xfId="34619"/>
    <cellStyle name="Normal 3 2 11 12 2" xfId="34620"/>
    <cellStyle name="Normal 3 2 11 12 2 2" xfId="34621"/>
    <cellStyle name="Normal 3 2 11 13" xfId="34622"/>
    <cellStyle name="Normal 3 2 11 13 2" xfId="34623"/>
    <cellStyle name="Normal 3 2 11 13 2 2" xfId="34624"/>
    <cellStyle name="Normal 3 2 11 14" xfId="34625"/>
    <cellStyle name="Normal 3 2 11 14 2" xfId="34626"/>
    <cellStyle name="Normal 3 2 11 14 2 2" xfId="34627"/>
    <cellStyle name="Normal 3 2 11 15" xfId="34628"/>
    <cellStyle name="Normal 3 2 11 15 2" xfId="34629"/>
    <cellStyle name="Normal 3 2 11 2" xfId="34630"/>
    <cellStyle name="Normal 3 2 11 2 2" xfId="34631"/>
    <cellStyle name="Normal 3 2 11 2 2 2" xfId="34632"/>
    <cellStyle name="Normal 3 2 11 3" xfId="34633"/>
    <cellStyle name="Normal 3 2 11 3 2" xfId="34634"/>
    <cellStyle name="Normal 3 2 11 3 2 2" xfId="34635"/>
    <cellStyle name="Normal 3 2 11 4" xfId="34636"/>
    <cellStyle name="Normal 3 2 11 4 2" xfId="34637"/>
    <cellStyle name="Normal 3 2 11 4 2 2" xfId="34638"/>
    <cellStyle name="Normal 3 2 11 5" xfId="34639"/>
    <cellStyle name="Normal 3 2 11 5 2" xfId="34640"/>
    <cellStyle name="Normal 3 2 11 5 2 2" xfId="34641"/>
    <cellStyle name="Normal 3 2 11 6" xfId="34642"/>
    <cellStyle name="Normal 3 2 11 6 2" xfId="34643"/>
    <cellStyle name="Normal 3 2 11 6 2 2" xfId="34644"/>
    <cellStyle name="Normal 3 2 11 7" xfId="34645"/>
    <cellStyle name="Normal 3 2 11 7 2" xfId="34646"/>
    <cellStyle name="Normal 3 2 11 7 2 2" xfId="34647"/>
    <cellStyle name="Normal 3 2 11 8" xfId="34648"/>
    <cellStyle name="Normal 3 2 11 8 2" xfId="34649"/>
    <cellStyle name="Normal 3 2 11 8 2 2" xfId="34650"/>
    <cellStyle name="Normal 3 2 11 9" xfId="34651"/>
    <cellStyle name="Normal 3 2 11 9 2" xfId="34652"/>
    <cellStyle name="Normal 3 2 11 9 2 2" xfId="34653"/>
    <cellStyle name="Normal 3 2 12" xfId="34654"/>
    <cellStyle name="Normal 3 2 12 10" xfId="34655"/>
    <cellStyle name="Normal 3 2 12 10 2" xfId="34656"/>
    <cellStyle name="Normal 3 2 12 10 2 2" xfId="34657"/>
    <cellStyle name="Normal 3 2 12 11" xfId="34658"/>
    <cellStyle name="Normal 3 2 12 11 2" xfId="34659"/>
    <cellStyle name="Normal 3 2 12 11 2 2" xfId="34660"/>
    <cellStyle name="Normal 3 2 12 12" xfId="34661"/>
    <cellStyle name="Normal 3 2 12 12 2" xfId="34662"/>
    <cellStyle name="Normal 3 2 12 12 2 2" xfId="34663"/>
    <cellStyle name="Normal 3 2 12 13" xfId="34664"/>
    <cellStyle name="Normal 3 2 12 13 2" xfId="34665"/>
    <cellStyle name="Normal 3 2 12 13 2 2" xfId="34666"/>
    <cellStyle name="Normal 3 2 12 14" xfId="34667"/>
    <cellStyle name="Normal 3 2 12 14 2" xfId="34668"/>
    <cellStyle name="Normal 3 2 12 14 2 2" xfId="34669"/>
    <cellStyle name="Normal 3 2 12 15" xfId="34670"/>
    <cellStyle name="Normal 3 2 12 15 2" xfId="34671"/>
    <cellStyle name="Normal 3 2 12 2" xfId="34672"/>
    <cellStyle name="Normal 3 2 12 2 2" xfId="34673"/>
    <cellStyle name="Normal 3 2 12 2 2 2" xfId="34674"/>
    <cellStyle name="Normal 3 2 12 3" xfId="34675"/>
    <cellStyle name="Normal 3 2 12 3 2" xfId="34676"/>
    <cellStyle name="Normal 3 2 12 3 2 2" xfId="34677"/>
    <cellStyle name="Normal 3 2 12 4" xfId="34678"/>
    <cellStyle name="Normal 3 2 12 4 2" xfId="34679"/>
    <cellStyle name="Normal 3 2 12 4 2 2" xfId="34680"/>
    <cellStyle name="Normal 3 2 12 5" xfId="34681"/>
    <cellStyle name="Normal 3 2 12 5 2" xfId="34682"/>
    <cellStyle name="Normal 3 2 12 5 2 2" xfId="34683"/>
    <cellStyle name="Normal 3 2 12 6" xfId="34684"/>
    <cellStyle name="Normal 3 2 12 6 2" xfId="34685"/>
    <cellStyle name="Normal 3 2 12 6 2 2" xfId="34686"/>
    <cellStyle name="Normal 3 2 12 7" xfId="34687"/>
    <cellStyle name="Normal 3 2 12 7 2" xfId="34688"/>
    <cellStyle name="Normal 3 2 12 7 2 2" xfId="34689"/>
    <cellStyle name="Normal 3 2 12 8" xfId="34690"/>
    <cellStyle name="Normal 3 2 12 8 2" xfId="34691"/>
    <cellStyle name="Normal 3 2 12 8 2 2" xfId="34692"/>
    <cellStyle name="Normal 3 2 12 9" xfId="34693"/>
    <cellStyle name="Normal 3 2 12 9 2" xfId="34694"/>
    <cellStyle name="Normal 3 2 12 9 2 2" xfId="34695"/>
    <cellStyle name="Normal 3 2 13" xfId="34696"/>
    <cellStyle name="Normal 3 2 13 10" xfId="34697"/>
    <cellStyle name="Normal 3 2 13 10 2" xfId="34698"/>
    <cellStyle name="Normal 3 2 13 10 2 2" xfId="34699"/>
    <cellStyle name="Normal 3 2 13 11" xfId="34700"/>
    <cellStyle name="Normal 3 2 13 11 2" xfId="34701"/>
    <cellStyle name="Normal 3 2 13 11 2 2" xfId="34702"/>
    <cellStyle name="Normal 3 2 13 12" xfId="34703"/>
    <cellStyle name="Normal 3 2 13 12 2" xfId="34704"/>
    <cellStyle name="Normal 3 2 13 12 2 2" xfId="34705"/>
    <cellStyle name="Normal 3 2 13 13" xfId="34706"/>
    <cellStyle name="Normal 3 2 13 13 2" xfId="34707"/>
    <cellStyle name="Normal 3 2 13 13 2 2" xfId="34708"/>
    <cellStyle name="Normal 3 2 13 14" xfId="34709"/>
    <cellStyle name="Normal 3 2 13 14 2" xfId="34710"/>
    <cellStyle name="Normal 3 2 13 14 2 2" xfId="34711"/>
    <cellStyle name="Normal 3 2 13 15" xfId="34712"/>
    <cellStyle name="Normal 3 2 13 15 2" xfId="34713"/>
    <cellStyle name="Normal 3 2 13 2" xfId="34714"/>
    <cellStyle name="Normal 3 2 13 2 2" xfId="34715"/>
    <cellStyle name="Normal 3 2 13 2 2 2" xfId="34716"/>
    <cellStyle name="Normal 3 2 13 3" xfId="34717"/>
    <cellStyle name="Normal 3 2 13 3 2" xfId="34718"/>
    <cellStyle name="Normal 3 2 13 3 2 2" xfId="34719"/>
    <cellStyle name="Normal 3 2 13 4" xfId="34720"/>
    <cellStyle name="Normal 3 2 13 4 2" xfId="34721"/>
    <cellStyle name="Normal 3 2 13 4 2 2" xfId="34722"/>
    <cellStyle name="Normal 3 2 13 5" xfId="34723"/>
    <cellStyle name="Normal 3 2 13 5 2" xfId="34724"/>
    <cellStyle name="Normal 3 2 13 5 2 2" xfId="34725"/>
    <cellStyle name="Normal 3 2 13 6" xfId="34726"/>
    <cellStyle name="Normal 3 2 13 6 2" xfId="34727"/>
    <cellStyle name="Normal 3 2 13 6 2 2" xfId="34728"/>
    <cellStyle name="Normal 3 2 13 7" xfId="34729"/>
    <cellStyle name="Normal 3 2 13 7 2" xfId="34730"/>
    <cellStyle name="Normal 3 2 13 7 2 2" xfId="34731"/>
    <cellStyle name="Normal 3 2 13 8" xfId="34732"/>
    <cellStyle name="Normal 3 2 13 8 2" xfId="34733"/>
    <cellStyle name="Normal 3 2 13 8 2 2" xfId="34734"/>
    <cellStyle name="Normal 3 2 13 9" xfId="34735"/>
    <cellStyle name="Normal 3 2 13 9 2" xfId="34736"/>
    <cellStyle name="Normal 3 2 13 9 2 2" xfId="34737"/>
    <cellStyle name="Normal 3 2 14" xfId="34738"/>
    <cellStyle name="Normal 3 2 14 10" xfId="34739"/>
    <cellStyle name="Normal 3 2 14 10 2" xfId="34740"/>
    <cellStyle name="Normal 3 2 14 10 2 2" xfId="34741"/>
    <cellStyle name="Normal 3 2 14 11" xfId="34742"/>
    <cellStyle name="Normal 3 2 14 11 2" xfId="34743"/>
    <cellStyle name="Normal 3 2 14 11 2 2" xfId="34744"/>
    <cellStyle name="Normal 3 2 14 12" xfId="34745"/>
    <cellStyle name="Normal 3 2 14 12 2" xfId="34746"/>
    <cellStyle name="Normal 3 2 14 12 2 2" xfId="34747"/>
    <cellStyle name="Normal 3 2 14 13" xfId="34748"/>
    <cellStyle name="Normal 3 2 14 13 2" xfId="34749"/>
    <cellStyle name="Normal 3 2 14 13 2 2" xfId="34750"/>
    <cellStyle name="Normal 3 2 14 14" xfId="34751"/>
    <cellStyle name="Normal 3 2 14 14 2" xfId="34752"/>
    <cellStyle name="Normal 3 2 14 14 2 2" xfId="34753"/>
    <cellStyle name="Normal 3 2 14 15" xfId="34754"/>
    <cellStyle name="Normal 3 2 14 15 2" xfId="34755"/>
    <cellStyle name="Normal 3 2 14 2" xfId="34756"/>
    <cellStyle name="Normal 3 2 14 2 2" xfId="34757"/>
    <cellStyle name="Normal 3 2 14 2 2 2" xfId="34758"/>
    <cellStyle name="Normal 3 2 14 3" xfId="34759"/>
    <cellStyle name="Normal 3 2 14 3 2" xfId="34760"/>
    <cellStyle name="Normal 3 2 14 3 2 2" xfId="34761"/>
    <cellStyle name="Normal 3 2 14 4" xfId="34762"/>
    <cellStyle name="Normal 3 2 14 4 2" xfId="34763"/>
    <cellStyle name="Normal 3 2 14 4 2 2" xfId="34764"/>
    <cellStyle name="Normal 3 2 14 5" xfId="34765"/>
    <cellStyle name="Normal 3 2 14 5 2" xfId="34766"/>
    <cellStyle name="Normal 3 2 14 5 2 2" xfId="34767"/>
    <cellStyle name="Normal 3 2 14 6" xfId="34768"/>
    <cellStyle name="Normal 3 2 14 6 2" xfId="34769"/>
    <cellStyle name="Normal 3 2 14 6 2 2" xfId="34770"/>
    <cellStyle name="Normal 3 2 14 7" xfId="34771"/>
    <cellStyle name="Normal 3 2 14 7 2" xfId="34772"/>
    <cellStyle name="Normal 3 2 14 7 2 2" xfId="34773"/>
    <cellStyle name="Normal 3 2 14 8" xfId="34774"/>
    <cellStyle name="Normal 3 2 14 8 2" xfId="34775"/>
    <cellStyle name="Normal 3 2 14 8 2 2" xfId="34776"/>
    <cellStyle name="Normal 3 2 14 9" xfId="34777"/>
    <cellStyle name="Normal 3 2 14 9 2" xfId="34778"/>
    <cellStyle name="Normal 3 2 14 9 2 2" xfId="34779"/>
    <cellStyle name="Normal 3 2 15" xfId="34780"/>
    <cellStyle name="Normal 3 2 15 10" xfId="34781"/>
    <cellStyle name="Normal 3 2 15 10 2" xfId="34782"/>
    <cellStyle name="Normal 3 2 15 10 2 2" xfId="34783"/>
    <cellStyle name="Normal 3 2 15 11" xfId="34784"/>
    <cellStyle name="Normal 3 2 15 11 2" xfId="34785"/>
    <cellStyle name="Normal 3 2 15 11 2 2" xfId="34786"/>
    <cellStyle name="Normal 3 2 15 12" xfId="34787"/>
    <cellStyle name="Normal 3 2 15 12 2" xfId="34788"/>
    <cellStyle name="Normal 3 2 15 12 2 2" xfId="34789"/>
    <cellStyle name="Normal 3 2 15 13" xfId="34790"/>
    <cellStyle name="Normal 3 2 15 13 2" xfId="34791"/>
    <cellStyle name="Normal 3 2 15 13 2 2" xfId="34792"/>
    <cellStyle name="Normal 3 2 15 14" xfId="34793"/>
    <cellStyle name="Normal 3 2 15 14 2" xfId="34794"/>
    <cellStyle name="Normal 3 2 15 14 2 2" xfId="34795"/>
    <cellStyle name="Normal 3 2 15 15" xfId="34796"/>
    <cellStyle name="Normal 3 2 15 15 2" xfId="34797"/>
    <cellStyle name="Normal 3 2 15 2" xfId="34798"/>
    <cellStyle name="Normal 3 2 15 2 2" xfId="34799"/>
    <cellStyle name="Normal 3 2 15 2 2 2" xfId="34800"/>
    <cellStyle name="Normal 3 2 15 3" xfId="34801"/>
    <cellStyle name="Normal 3 2 15 3 2" xfId="34802"/>
    <cellStyle name="Normal 3 2 15 3 2 2" xfId="34803"/>
    <cellStyle name="Normal 3 2 15 4" xfId="34804"/>
    <cellStyle name="Normal 3 2 15 4 2" xfId="34805"/>
    <cellStyle name="Normal 3 2 15 4 2 2" xfId="34806"/>
    <cellStyle name="Normal 3 2 15 5" xfId="34807"/>
    <cellStyle name="Normal 3 2 15 5 2" xfId="34808"/>
    <cellStyle name="Normal 3 2 15 5 2 2" xfId="34809"/>
    <cellStyle name="Normal 3 2 15 6" xfId="34810"/>
    <cellStyle name="Normal 3 2 15 6 2" xfId="34811"/>
    <cellStyle name="Normal 3 2 15 6 2 2" xfId="34812"/>
    <cellStyle name="Normal 3 2 15 7" xfId="34813"/>
    <cellStyle name="Normal 3 2 15 7 2" xfId="34814"/>
    <cellStyle name="Normal 3 2 15 7 2 2" xfId="34815"/>
    <cellStyle name="Normal 3 2 15 8" xfId="34816"/>
    <cellStyle name="Normal 3 2 15 8 2" xfId="34817"/>
    <cellStyle name="Normal 3 2 15 8 2 2" xfId="34818"/>
    <cellStyle name="Normal 3 2 15 9" xfId="34819"/>
    <cellStyle name="Normal 3 2 15 9 2" xfId="34820"/>
    <cellStyle name="Normal 3 2 15 9 2 2" xfId="34821"/>
    <cellStyle name="Normal 3 2 16" xfId="34822"/>
    <cellStyle name="Normal 3 2 16 10" xfId="34823"/>
    <cellStyle name="Normal 3 2 16 10 2" xfId="34824"/>
    <cellStyle name="Normal 3 2 16 10 2 2" xfId="34825"/>
    <cellStyle name="Normal 3 2 16 11" xfId="34826"/>
    <cellStyle name="Normal 3 2 16 11 2" xfId="34827"/>
    <cellStyle name="Normal 3 2 16 11 2 2" xfId="34828"/>
    <cellStyle name="Normal 3 2 16 12" xfId="34829"/>
    <cellStyle name="Normal 3 2 16 12 2" xfId="34830"/>
    <cellStyle name="Normal 3 2 16 12 2 2" xfId="34831"/>
    <cellStyle name="Normal 3 2 16 13" xfId="34832"/>
    <cellStyle name="Normal 3 2 16 13 2" xfId="34833"/>
    <cellStyle name="Normal 3 2 16 13 2 2" xfId="34834"/>
    <cellStyle name="Normal 3 2 16 14" xfId="34835"/>
    <cellStyle name="Normal 3 2 16 14 2" xfId="34836"/>
    <cellStyle name="Normal 3 2 16 14 2 2" xfId="34837"/>
    <cellStyle name="Normal 3 2 16 15" xfId="34838"/>
    <cellStyle name="Normal 3 2 16 15 2" xfId="34839"/>
    <cellStyle name="Normal 3 2 16 2" xfId="34840"/>
    <cellStyle name="Normal 3 2 16 2 2" xfId="34841"/>
    <cellStyle name="Normal 3 2 16 2 2 2" xfId="34842"/>
    <cellStyle name="Normal 3 2 16 3" xfId="34843"/>
    <cellStyle name="Normal 3 2 16 3 2" xfId="34844"/>
    <cellStyle name="Normal 3 2 16 3 2 2" xfId="34845"/>
    <cellStyle name="Normal 3 2 16 4" xfId="34846"/>
    <cellStyle name="Normal 3 2 16 4 2" xfId="34847"/>
    <cellStyle name="Normal 3 2 16 4 2 2" xfId="34848"/>
    <cellStyle name="Normal 3 2 16 5" xfId="34849"/>
    <cellStyle name="Normal 3 2 16 5 2" xfId="34850"/>
    <cellStyle name="Normal 3 2 16 5 2 2" xfId="34851"/>
    <cellStyle name="Normal 3 2 16 6" xfId="34852"/>
    <cellStyle name="Normal 3 2 16 6 2" xfId="34853"/>
    <cellStyle name="Normal 3 2 16 6 2 2" xfId="34854"/>
    <cellStyle name="Normal 3 2 16 7" xfId="34855"/>
    <cellStyle name="Normal 3 2 16 7 2" xfId="34856"/>
    <cellStyle name="Normal 3 2 16 7 2 2" xfId="34857"/>
    <cellStyle name="Normal 3 2 16 8" xfId="34858"/>
    <cellStyle name="Normal 3 2 16 8 2" xfId="34859"/>
    <cellStyle name="Normal 3 2 16 8 2 2" xfId="34860"/>
    <cellStyle name="Normal 3 2 16 9" xfId="34861"/>
    <cellStyle name="Normal 3 2 16 9 2" xfId="34862"/>
    <cellStyle name="Normal 3 2 16 9 2 2" xfId="34863"/>
    <cellStyle name="Normal 3 2 17" xfId="34864"/>
    <cellStyle name="Normal 3 2 17 10" xfId="34865"/>
    <cellStyle name="Normal 3 2 17 10 2" xfId="34866"/>
    <cellStyle name="Normal 3 2 17 10 2 2" xfId="34867"/>
    <cellStyle name="Normal 3 2 17 11" xfId="34868"/>
    <cellStyle name="Normal 3 2 17 11 2" xfId="34869"/>
    <cellStyle name="Normal 3 2 17 11 2 2" xfId="34870"/>
    <cellStyle name="Normal 3 2 17 12" xfId="34871"/>
    <cellStyle name="Normal 3 2 17 12 2" xfId="34872"/>
    <cellStyle name="Normal 3 2 17 12 2 2" xfId="34873"/>
    <cellStyle name="Normal 3 2 17 13" xfId="34874"/>
    <cellStyle name="Normal 3 2 17 13 2" xfId="34875"/>
    <cellStyle name="Normal 3 2 17 13 2 2" xfId="34876"/>
    <cellStyle name="Normal 3 2 17 14" xfId="34877"/>
    <cellStyle name="Normal 3 2 17 14 2" xfId="34878"/>
    <cellStyle name="Normal 3 2 17 14 2 2" xfId="34879"/>
    <cellStyle name="Normal 3 2 17 15" xfId="34880"/>
    <cellStyle name="Normal 3 2 17 15 2" xfId="34881"/>
    <cellStyle name="Normal 3 2 17 2" xfId="34882"/>
    <cellStyle name="Normal 3 2 17 2 2" xfId="34883"/>
    <cellStyle name="Normal 3 2 17 2 2 2" xfId="34884"/>
    <cellStyle name="Normal 3 2 17 3" xfId="34885"/>
    <cellStyle name="Normal 3 2 17 3 2" xfId="34886"/>
    <cellStyle name="Normal 3 2 17 3 2 2" xfId="34887"/>
    <cellStyle name="Normal 3 2 17 4" xfId="34888"/>
    <cellStyle name="Normal 3 2 17 4 2" xfId="34889"/>
    <cellStyle name="Normal 3 2 17 4 2 2" xfId="34890"/>
    <cellStyle name="Normal 3 2 17 5" xfId="34891"/>
    <cellStyle name="Normal 3 2 17 5 2" xfId="34892"/>
    <cellStyle name="Normal 3 2 17 5 2 2" xfId="34893"/>
    <cellStyle name="Normal 3 2 17 6" xfId="34894"/>
    <cellStyle name="Normal 3 2 17 6 2" xfId="34895"/>
    <cellStyle name="Normal 3 2 17 6 2 2" xfId="34896"/>
    <cellStyle name="Normal 3 2 17 7" xfId="34897"/>
    <cellStyle name="Normal 3 2 17 7 2" xfId="34898"/>
    <cellStyle name="Normal 3 2 17 7 2 2" xfId="34899"/>
    <cellStyle name="Normal 3 2 17 8" xfId="34900"/>
    <cellStyle name="Normal 3 2 17 8 2" xfId="34901"/>
    <cellStyle name="Normal 3 2 17 8 2 2" xfId="34902"/>
    <cellStyle name="Normal 3 2 17 9" xfId="34903"/>
    <cellStyle name="Normal 3 2 17 9 2" xfId="34904"/>
    <cellStyle name="Normal 3 2 17 9 2 2" xfId="34905"/>
    <cellStyle name="Normal 3 2 18" xfId="34906"/>
    <cellStyle name="Normal 3 2 18 10" xfId="34907"/>
    <cellStyle name="Normal 3 2 18 10 2" xfId="34908"/>
    <cellStyle name="Normal 3 2 18 10 2 2" xfId="34909"/>
    <cellStyle name="Normal 3 2 18 11" xfId="34910"/>
    <cellStyle name="Normal 3 2 18 11 2" xfId="34911"/>
    <cellStyle name="Normal 3 2 18 11 2 2" xfId="34912"/>
    <cellStyle name="Normal 3 2 18 12" xfId="34913"/>
    <cellStyle name="Normal 3 2 18 12 2" xfId="34914"/>
    <cellStyle name="Normal 3 2 18 12 2 2" xfId="34915"/>
    <cellStyle name="Normal 3 2 18 13" xfId="34916"/>
    <cellStyle name="Normal 3 2 18 13 2" xfId="34917"/>
    <cellStyle name="Normal 3 2 18 13 2 2" xfId="34918"/>
    <cellStyle name="Normal 3 2 18 14" xfId="34919"/>
    <cellStyle name="Normal 3 2 18 14 2" xfId="34920"/>
    <cellStyle name="Normal 3 2 18 14 2 2" xfId="34921"/>
    <cellStyle name="Normal 3 2 18 15" xfId="34922"/>
    <cellStyle name="Normal 3 2 18 15 2" xfId="34923"/>
    <cellStyle name="Normal 3 2 18 2" xfId="34924"/>
    <cellStyle name="Normal 3 2 18 2 2" xfId="34925"/>
    <cellStyle name="Normal 3 2 18 2 2 2" xfId="34926"/>
    <cellStyle name="Normal 3 2 18 3" xfId="34927"/>
    <cellStyle name="Normal 3 2 18 3 2" xfId="34928"/>
    <cellStyle name="Normal 3 2 18 3 2 2" xfId="34929"/>
    <cellStyle name="Normal 3 2 18 4" xfId="34930"/>
    <cellStyle name="Normal 3 2 18 4 2" xfId="34931"/>
    <cellStyle name="Normal 3 2 18 4 2 2" xfId="34932"/>
    <cellStyle name="Normal 3 2 18 5" xfId="34933"/>
    <cellStyle name="Normal 3 2 18 5 2" xfId="34934"/>
    <cellStyle name="Normal 3 2 18 5 2 2" xfId="34935"/>
    <cellStyle name="Normal 3 2 18 6" xfId="34936"/>
    <cellStyle name="Normal 3 2 18 6 2" xfId="34937"/>
    <cellStyle name="Normal 3 2 18 6 2 2" xfId="34938"/>
    <cellStyle name="Normal 3 2 18 7" xfId="34939"/>
    <cellStyle name="Normal 3 2 18 7 2" xfId="34940"/>
    <cellStyle name="Normal 3 2 18 7 2 2" xfId="34941"/>
    <cellStyle name="Normal 3 2 18 8" xfId="34942"/>
    <cellStyle name="Normal 3 2 18 8 2" xfId="34943"/>
    <cellStyle name="Normal 3 2 18 8 2 2" xfId="34944"/>
    <cellStyle name="Normal 3 2 18 9" xfId="34945"/>
    <cellStyle name="Normal 3 2 18 9 2" xfId="34946"/>
    <cellStyle name="Normal 3 2 18 9 2 2" xfId="34947"/>
    <cellStyle name="Normal 3 2 19" xfId="34948"/>
    <cellStyle name="Normal 3 2 19 10" xfId="34949"/>
    <cellStyle name="Normal 3 2 19 10 2" xfId="34950"/>
    <cellStyle name="Normal 3 2 19 10 2 2" xfId="34951"/>
    <cellStyle name="Normal 3 2 19 11" xfId="34952"/>
    <cellStyle name="Normal 3 2 19 11 2" xfId="34953"/>
    <cellStyle name="Normal 3 2 19 11 2 2" xfId="34954"/>
    <cellStyle name="Normal 3 2 19 12" xfId="34955"/>
    <cellStyle name="Normal 3 2 19 12 2" xfId="34956"/>
    <cellStyle name="Normal 3 2 19 12 2 2" xfId="34957"/>
    <cellStyle name="Normal 3 2 19 13" xfId="34958"/>
    <cellStyle name="Normal 3 2 19 13 2" xfId="34959"/>
    <cellStyle name="Normal 3 2 19 13 2 2" xfId="34960"/>
    <cellStyle name="Normal 3 2 19 14" xfId="34961"/>
    <cellStyle name="Normal 3 2 19 14 2" xfId="34962"/>
    <cellStyle name="Normal 3 2 19 14 2 2" xfId="34963"/>
    <cellStyle name="Normal 3 2 19 15" xfId="34964"/>
    <cellStyle name="Normal 3 2 19 15 2" xfId="34965"/>
    <cellStyle name="Normal 3 2 19 2" xfId="34966"/>
    <cellStyle name="Normal 3 2 19 2 2" xfId="34967"/>
    <cellStyle name="Normal 3 2 19 2 2 2" xfId="34968"/>
    <cellStyle name="Normal 3 2 19 3" xfId="34969"/>
    <cellStyle name="Normal 3 2 19 3 2" xfId="34970"/>
    <cellStyle name="Normal 3 2 19 3 2 2" xfId="34971"/>
    <cellStyle name="Normal 3 2 19 4" xfId="34972"/>
    <cellStyle name="Normal 3 2 19 4 2" xfId="34973"/>
    <cellStyle name="Normal 3 2 19 4 2 2" xfId="34974"/>
    <cellStyle name="Normal 3 2 19 5" xfId="34975"/>
    <cellStyle name="Normal 3 2 19 5 2" xfId="34976"/>
    <cellStyle name="Normal 3 2 19 5 2 2" xfId="34977"/>
    <cellStyle name="Normal 3 2 19 6" xfId="34978"/>
    <cellStyle name="Normal 3 2 19 6 2" xfId="34979"/>
    <cellStyle name="Normal 3 2 19 6 2 2" xfId="34980"/>
    <cellStyle name="Normal 3 2 19 7" xfId="34981"/>
    <cellStyle name="Normal 3 2 19 7 2" xfId="34982"/>
    <cellStyle name="Normal 3 2 19 7 2 2" xfId="34983"/>
    <cellStyle name="Normal 3 2 19 8" xfId="34984"/>
    <cellStyle name="Normal 3 2 19 8 2" xfId="34985"/>
    <cellStyle name="Normal 3 2 19 8 2 2" xfId="34986"/>
    <cellStyle name="Normal 3 2 19 9" xfId="34987"/>
    <cellStyle name="Normal 3 2 19 9 2" xfId="34988"/>
    <cellStyle name="Normal 3 2 19 9 2 2" xfId="34989"/>
    <cellStyle name="Normal 3 2 2" xfId="34990"/>
    <cellStyle name="Normal 3 2 2 10" xfId="34991"/>
    <cellStyle name="Normal 3 2 2 10 2" xfId="34992"/>
    <cellStyle name="Normal 3 2 2 10 2 2" xfId="34993"/>
    <cellStyle name="Normal 3 2 2 11" xfId="34994"/>
    <cellStyle name="Normal 3 2 2 11 2" xfId="34995"/>
    <cellStyle name="Normal 3 2 2 11 2 2" xfId="34996"/>
    <cellStyle name="Normal 3 2 2 12" xfId="34997"/>
    <cellStyle name="Normal 3 2 2 12 2" xfId="34998"/>
    <cellStyle name="Normal 3 2 2 12 2 2" xfId="34999"/>
    <cellStyle name="Normal 3 2 2 13" xfId="35000"/>
    <cellStyle name="Normal 3 2 2 13 2" xfId="35001"/>
    <cellStyle name="Normal 3 2 2 13 2 2" xfId="35002"/>
    <cellStyle name="Normal 3 2 2 14" xfId="35003"/>
    <cellStyle name="Normal 3 2 2 14 2" xfId="35004"/>
    <cellStyle name="Normal 3 2 2 14 2 2" xfId="35005"/>
    <cellStyle name="Normal 3 2 2 15" xfId="35006"/>
    <cellStyle name="Normal 3 2 2 15 2" xfId="35007"/>
    <cellStyle name="Normal 3 2 2 2" xfId="35008"/>
    <cellStyle name="Normal 3 2 2 2 2" xfId="35009"/>
    <cellStyle name="Normal 3 2 2 2 2 2" xfId="35010"/>
    <cellStyle name="Normal 3 2 2 3" xfId="35011"/>
    <cellStyle name="Normal 3 2 2 3 2" xfId="35012"/>
    <cellStyle name="Normal 3 2 2 3 2 2" xfId="35013"/>
    <cellStyle name="Normal 3 2 2 4" xfId="35014"/>
    <cellStyle name="Normal 3 2 2 4 2" xfId="35015"/>
    <cellStyle name="Normal 3 2 2 4 2 2" xfId="35016"/>
    <cellStyle name="Normal 3 2 2 5" xfId="35017"/>
    <cellStyle name="Normal 3 2 2 5 2" xfId="35018"/>
    <cellStyle name="Normal 3 2 2 5 2 2" xfId="35019"/>
    <cellStyle name="Normal 3 2 2 6" xfId="35020"/>
    <cellStyle name="Normal 3 2 2 6 2" xfId="35021"/>
    <cellStyle name="Normal 3 2 2 6 2 2" xfId="35022"/>
    <cellStyle name="Normal 3 2 2 7" xfId="35023"/>
    <cellStyle name="Normal 3 2 2 7 2" xfId="35024"/>
    <cellStyle name="Normal 3 2 2 7 2 2" xfId="35025"/>
    <cellStyle name="Normal 3 2 2 8" xfId="35026"/>
    <cellStyle name="Normal 3 2 2 8 2" xfId="35027"/>
    <cellStyle name="Normal 3 2 2 8 2 2" xfId="35028"/>
    <cellStyle name="Normal 3 2 2 9" xfId="35029"/>
    <cellStyle name="Normal 3 2 2 9 2" xfId="35030"/>
    <cellStyle name="Normal 3 2 2 9 2 2" xfId="35031"/>
    <cellStyle name="Normal 3 2 20" xfId="35032"/>
    <cellStyle name="Normal 3 2 20 10" xfId="35033"/>
    <cellStyle name="Normal 3 2 20 10 2" xfId="35034"/>
    <cellStyle name="Normal 3 2 20 10 2 2" xfId="35035"/>
    <cellStyle name="Normal 3 2 20 11" xfId="35036"/>
    <cellStyle name="Normal 3 2 20 11 2" xfId="35037"/>
    <cellStyle name="Normal 3 2 20 11 2 2" xfId="35038"/>
    <cellStyle name="Normal 3 2 20 12" xfId="35039"/>
    <cellStyle name="Normal 3 2 20 12 2" xfId="35040"/>
    <cellStyle name="Normal 3 2 20 12 2 2" xfId="35041"/>
    <cellStyle name="Normal 3 2 20 13" xfId="35042"/>
    <cellStyle name="Normal 3 2 20 13 2" xfId="35043"/>
    <cellStyle name="Normal 3 2 20 13 2 2" xfId="35044"/>
    <cellStyle name="Normal 3 2 20 14" xfId="35045"/>
    <cellStyle name="Normal 3 2 20 14 2" xfId="35046"/>
    <cellStyle name="Normal 3 2 20 14 2 2" xfId="35047"/>
    <cellStyle name="Normal 3 2 20 15" xfId="35048"/>
    <cellStyle name="Normal 3 2 20 15 2" xfId="35049"/>
    <cellStyle name="Normal 3 2 20 2" xfId="35050"/>
    <cellStyle name="Normal 3 2 20 2 2" xfId="35051"/>
    <cellStyle name="Normal 3 2 20 2 2 2" xfId="35052"/>
    <cellStyle name="Normal 3 2 20 3" xfId="35053"/>
    <cellStyle name="Normal 3 2 20 3 2" xfId="35054"/>
    <cellStyle name="Normal 3 2 20 3 2 2" xfId="35055"/>
    <cellStyle name="Normal 3 2 20 4" xfId="35056"/>
    <cellStyle name="Normal 3 2 20 4 2" xfId="35057"/>
    <cellStyle name="Normal 3 2 20 4 2 2" xfId="35058"/>
    <cellStyle name="Normal 3 2 20 5" xfId="35059"/>
    <cellStyle name="Normal 3 2 20 5 2" xfId="35060"/>
    <cellStyle name="Normal 3 2 20 5 2 2" xfId="35061"/>
    <cellStyle name="Normal 3 2 20 6" xfId="35062"/>
    <cellStyle name="Normal 3 2 20 6 2" xfId="35063"/>
    <cellStyle name="Normal 3 2 20 6 2 2" xfId="35064"/>
    <cellStyle name="Normal 3 2 20 7" xfId="35065"/>
    <cellStyle name="Normal 3 2 20 7 2" xfId="35066"/>
    <cellStyle name="Normal 3 2 20 7 2 2" xfId="35067"/>
    <cellStyle name="Normal 3 2 20 8" xfId="35068"/>
    <cellStyle name="Normal 3 2 20 8 2" xfId="35069"/>
    <cellStyle name="Normal 3 2 20 8 2 2" xfId="35070"/>
    <cellStyle name="Normal 3 2 20 9" xfId="35071"/>
    <cellStyle name="Normal 3 2 20 9 2" xfId="35072"/>
    <cellStyle name="Normal 3 2 20 9 2 2" xfId="35073"/>
    <cellStyle name="Normal 3 2 21" xfId="35074"/>
    <cellStyle name="Normal 3 2 21 10" xfId="35075"/>
    <cellStyle name="Normal 3 2 21 10 2" xfId="35076"/>
    <cellStyle name="Normal 3 2 21 10 2 2" xfId="35077"/>
    <cellStyle name="Normal 3 2 21 11" xfId="35078"/>
    <cellStyle name="Normal 3 2 21 11 2" xfId="35079"/>
    <cellStyle name="Normal 3 2 21 11 2 2" xfId="35080"/>
    <cellStyle name="Normal 3 2 21 12" xfId="35081"/>
    <cellStyle name="Normal 3 2 21 12 2" xfId="35082"/>
    <cellStyle name="Normal 3 2 21 12 2 2" xfId="35083"/>
    <cellStyle name="Normal 3 2 21 13" xfId="35084"/>
    <cellStyle name="Normal 3 2 21 13 2" xfId="35085"/>
    <cellStyle name="Normal 3 2 21 13 2 2" xfId="35086"/>
    <cellStyle name="Normal 3 2 21 14" xfId="35087"/>
    <cellStyle name="Normal 3 2 21 14 2" xfId="35088"/>
    <cellStyle name="Normal 3 2 21 14 2 2" xfId="35089"/>
    <cellStyle name="Normal 3 2 21 15" xfId="35090"/>
    <cellStyle name="Normal 3 2 21 15 2" xfId="35091"/>
    <cellStyle name="Normal 3 2 21 2" xfId="35092"/>
    <cellStyle name="Normal 3 2 21 2 2" xfId="35093"/>
    <cellStyle name="Normal 3 2 21 2 2 2" xfId="35094"/>
    <cellStyle name="Normal 3 2 21 3" xfId="35095"/>
    <cellStyle name="Normal 3 2 21 3 2" xfId="35096"/>
    <cellStyle name="Normal 3 2 21 3 2 2" xfId="35097"/>
    <cellStyle name="Normal 3 2 21 4" xfId="35098"/>
    <cellStyle name="Normal 3 2 21 4 2" xfId="35099"/>
    <cellStyle name="Normal 3 2 21 4 2 2" xfId="35100"/>
    <cellStyle name="Normal 3 2 21 5" xfId="35101"/>
    <cellStyle name="Normal 3 2 21 5 2" xfId="35102"/>
    <cellStyle name="Normal 3 2 21 5 2 2" xfId="35103"/>
    <cellStyle name="Normal 3 2 21 6" xfId="35104"/>
    <cellStyle name="Normal 3 2 21 6 2" xfId="35105"/>
    <cellStyle name="Normal 3 2 21 6 2 2" xfId="35106"/>
    <cellStyle name="Normal 3 2 21 7" xfId="35107"/>
    <cellStyle name="Normal 3 2 21 7 2" xfId="35108"/>
    <cellStyle name="Normal 3 2 21 7 2 2" xfId="35109"/>
    <cellStyle name="Normal 3 2 21 8" xfId="35110"/>
    <cellStyle name="Normal 3 2 21 8 2" xfId="35111"/>
    <cellStyle name="Normal 3 2 21 8 2 2" xfId="35112"/>
    <cellStyle name="Normal 3 2 21 9" xfId="35113"/>
    <cellStyle name="Normal 3 2 21 9 2" xfId="35114"/>
    <cellStyle name="Normal 3 2 21 9 2 2" xfId="35115"/>
    <cellStyle name="Normal 3 2 22" xfId="35116"/>
    <cellStyle name="Normal 3 2 22 10" xfId="35117"/>
    <cellStyle name="Normal 3 2 22 10 2" xfId="35118"/>
    <cellStyle name="Normal 3 2 22 10 2 2" xfId="35119"/>
    <cellStyle name="Normal 3 2 22 11" xfId="35120"/>
    <cellStyle name="Normal 3 2 22 11 2" xfId="35121"/>
    <cellStyle name="Normal 3 2 22 11 2 2" xfId="35122"/>
    <cellStyle name="Normal 3 2 22 12" xfId="35123"/>
    <cellStyle name="Normal 3 2 22 12 2" xfId="35124"/>
    <cellStyle name="Normal 3 2 22 12 2 2" xfId="35125"/>
    <cellStyle name="Normal 3 2 22 13" xfId="35126"/>
    <cellStyle name="Normal 3 2 22 13 2" xfId="35127"/>
    <cellStyle name="Normal 3 2 22 13 2 2" xfId="35128"/>
    <cellStyle name="Normal 3 2 22 14" xfId="35129"/>
    <cellStyle name="Normal 3 2 22 14 2" xfId="35130"/>
    <cellStyle name="Normal 3 2 22 14 2 2" xfId="35131"/>
    <cellStyle name="Normal 3 2 22 15" xfId="35132"/>
    <cellStyle name="Normal 3 2 22 15 2" xfId="35133"/>
    <cellStyle name="Normal 3 2 22 2" xfId="35134"/>
    <cellStyle name="Normal 3 2 22 2 2" xfId="35135"/>
    <cellStyle name="Normal 3 2 22 2 2 2" xfId="35136"/>
    <cellStyle name="Normal 3 2 22 3" xfId="35137"/>
    <cellStyle name="Normal 3 2 22 3 2" xfId="35138"/>
    <cellStyle name="Normal 3 2 22 3 2 2" xfId="35139"/>
    <cellStyle name="Normal 3 2 22 4" xfId="35140"/>
    <cellStyle name="Normal 3 2 22 4 2" xfId="35141"/>
    <cellStyle name="Normal 3 2 22 4 2 2" xfId="35142"/>
    <cellStyle name="Normal 3 2 22 5" xfId="35143"/>
    <cellStyle name="Normal 3 2 22 5 2" xfId="35144"/>
    <cellStyle name="Normal 3 2 22 5 2 2" xfId="35145"/>
    <cellStyle name="Normal 3 2 22 6" xfId="35146"/>
    <cellStyle name="Normal 3 2 22 6 2" xfId="35147"/>
    <cellStyle name="Normal 3 2 22 6 2 2" xfId="35148"/>
    <cellStyle name="Normal 3 2 22 7" xfId="35149"/>
    <cellStyle name="Normal 3 2 22 7 2" xfId="35150"/>
    <cellStyle name="Normal 3 2 22 7 2 2" xfId="35151"/>
    <cellStyle name="Normal 3 2 22 8" xfId="35152"/>
    <cellStyle name="Normal 3 2 22 8 2" xfId="35153"/>
    <cellStyle name="Normal 3 2 22 8 2 2" xfId="35154"/>
    <cellStyle name="Normal 3 2 22 9" xfId="35155"/>
    <cellStyle name="Normal 3 2 22 9 2" xfId="35156"/>
    <cellStyle name="Normal 3 2 22 9 2 2" xfId="35157"/>
    <cellStyle name="Normal 3 2 23" xfId="35158"/>
    <cellStyle name="Normal 3 2 23 10" xfId="35159"/>
    <cellStyle name="Normal 3 2 23 10 2" xfId="35160"/>
    <cellStyle name="Normal 3 2 23 10 2 2" xfId="35161"/>
    <cellStyle name="Normal 3 2 23 11" xfId="35162"/>
    <cellStyle name="Normal 3 2 23 11 2" xfId="35163"/>
    <cellStyle name="Normal 3 2 23 11 2 2" xfId="35164"/>
    <cellStyle name="Normal 3 2 23 12" xfId="35165"/>
    <cellStyle name="Normal 3 2 23 12 2" xfId="35166"/>
    <cellStyle name="Normal 3 2 23 12 2 2" xfId="35167"/>
    <cellStyle name="Normal 3 2 23 13" xfId="35168"/>
    <cellStyle name="Normal 3 2 23 13 2" xfId="35169"/>
    <cellStyle name="Normal 3 2 23 13 2 2" xfId="35170"/>
    <cellStyle name="Normal 3 2 23 14" xfId="35171"/>
    <cellStyle name="Normal 3 2 23 14 2" xfId="35172"/>
    <cellStyle name="Normal 3 2 23 14 2 2" xfId="35173"/>
    <cellStyle name="Normal 3 2 23 15" xfId="35174"/>
    <cellStyle name="Normal 3 2 23 15 2" xfId="35175"/>
    <cellStyle name="Normal 3 2 23 2" xfId="35176"/>
    <cellStyle name="Normal 3 2 23 2 2" xfId="35177"/>
    <cellStyle name="Normal 3 2 23 2 2 2" xfId="35178"/>
    <cellStyle name="Normal 3 2 23 3" xfId="35179"/>
    <cellStyle name="Normal 3 2 23 3 2" xfId="35180"/>
    <cellStyle name="Normal 3 2 23 3 2 2" xfId="35181"/>
    <cellStyle name="Normal 3 2 23 4" xfId="35182"/>
    <cellStyle name="Normal 3 2 23 4 2" xfId="35183"/>
    <cellStyle name="Normal 3 2 23 4 2 2" xfId="35184"/>
    <cellStyle name="Normal 3 2 23 5" xfId="35185"/>
    <cellStyle name="Normal 3 2 23 5 2" xfId="35186"/>
    <cellStyle name="Normal 3 2 23 5 2 2" xfId="35187"/>
    <cellStyle name="Normal 3 2 23 6" xfId="35188"/>
    <cellStyle name="Normal 3 2 23 6 2" xfId="35189"/>
    <cellStyle name="Normal 3 2 23 6 2 2" xfId="35190"/>
    <cellStyle name="Normal 3 2 23 7" xfId="35191"/>
    <cellStyle name="Normal 3 2 23 7 2" xfId="35192"/>
    <cellStyle name="Normal 3 2 23 7 2 2" xfId="35193"/>
    <cellStyle name="Normal 3 2 23 8" xfId="35194"/>
    <cellStyle name="Normal 3 2 23 8 2" xfId="35195"/>
    <cellStyle name="Normal 3 2 23 8 2 2" xfId="35196"/>
    <cellStyle name="Normal 3 2 23 9" xfId="35197"/>
    <cellStyle name="Normal 3 2 23 9 2" xfId="35198"/>
    <cellStyle name="Normal 3 2 23 9 2 2" xfId="35199"/>
    <cellStyle name="Normal 3 2 24" xfId="35200"/>
    <cellStyle name="Normal 3 2 24 2" xfId="35201"/>
    <cellStyle name="Normal 3 2 24 2 2" xfId="35202"/>
    <cellStyle name="Normal 3 2 25" xfId="35203"/>
    <cellStyle name="Normal 3 2 25 2" xfId="35204"/>
    <cellStyle name="Normal 3 2 25 2 2" xfId="35205"/>
    <cellStyle name="Normal 3 2 26" xfId="35206"/>
    <cellStyle name="Normal 3 2 26 2" xfId="35207"/>
    <cellStyle name="Normal 3 2 26 2 2" xfId="35208"/>
    <cellStyle name="Normal 3 2 27" xfId="35209"/>
    <cellStyle name="Normal 3 2 27 2" xfId="35210"/>
    <cellStyle name="Normal 3 2 27 2 2" xfId="35211"/>
    <cellStyle name="Normal 3 2 28" xfId="35212"/>
    <cellStyle name="Normal 3 2 28 2" xfId="35213"/>
    <cellStyle name="Normal 3 2 28 2 2" xfId="35214"/>
    <cellStyle name="Normal 3 2 29" xfId="35215"/>
    <cellStyle name="Normal 3 2 29 2" xfId="35216"/>
    <cellStyle name="Normal 3 2 29 2 2" xfId="35217"/>
    <cellStyle name="Normal 3 2 3" xfId="35218"/>
    <cellStyle name="Normal 3 2 3 10" xfId="35219"/>
    <cellStyle name="Normal 3 2 3 10 2" xfId="35220"/>
    <cellStyle name="Normal 3 2 3 10 2 2" xfId="35221"/>
    <cellStyle name="Normal 3 2 3 11" xfId="35222"/>
    <cellStyle name="Normal 3 2 3 11 2" xfId="35223"/>
    <cellStyle name="Normal 3 2 3 11 2 2" xfId="35224"/>
    <cellStyle name="Normal 3 2 3 12" xfId="35225"/>
    <cellStyle name="Normal 3 2 3 12 2" xfId="35226"/>
    <cellStyle name="Normal 3 2 3 12 2 2" xfId="35227"/>
    <cellStyle name="Normal 3 2 3 13" xfId="35228"/>
    <cellStyle name="Normal 3 2 3 13 2" xfId="35229"/>
    <cellStyle name="Normal 3 2 3 13 2 2" xfId="35230"/>
    <cellStyle name="Normal 3 2 3 14" xfId="35231"/>
    <cellStyle name="Normal 3 2 3 14 2" xfId="35232"/>
    <cellStyle name="Normal 3 2 3 14 2 2" xfId="35233"/>
    <cellStyle name="Normal 3 2 3 15" xfId="35234"/>
    <cellStyle name="Normal 3 2 3 15 2" xfId="35235"/>
    <cellStyle name="Normal 3 2 3 2" xfId="35236"/>
    <cellStyle name="Normal 3 2 3 2 2" xfId="35237"/>
    <cellStyle name="Normal 3 2 3 2 2 2" xfId="35238"/>
    <cellStyle name="Normal 3 2 3 3" xfId="35239"/>
    <cellStyle name="Normal 3 2 3 3 2" xfId="35240"/>
    <cellStyle name="Normal 3 2 3 3 2 2" xfId="35241"/>
    <cellStyle name="Normal 3 2 3 4" xfId="35242"/>
    <cellStyle name="Normal 3 2 3 4 2" xfId="35243"/>
    <cellStyle name="Normal 3 2 3 4 2 2" xfId="35244"/>
    <cellStyle name="Normal 3 2 3 5" xfId="35245"/>
    <cellStyle name="Normal 3 2 3 5 2" xfId="35246"/>
    <cellStyle name="Normal 3 2 3 5 2 2" xfId="35247"/>
    <cellStyle name="Normal 3 2 3 6" xfId="35248"/>
    <cellStyle name="Normal 3 2 3 6 2" xfId="35249"/>
    <cellStyle name="Normal 3 2 3 6 2 2" xfId="35250"/>
    <cellStyle name="Normal 3 2 3 7" xfId="35251"/>
    <cellStyle name="Normal 3 2 3 7 2" xfId="35252"/>
    <cellStyle name="Normal 3 2 3 7 2 2" xfId="35253"/>
    <cellStyle name="Normal 3 2 3 8" xfId="35254"/>
    <cellStyle name="Normal 3 2 3 8 2" xfId="35255"/>
    <cellStyle name="Normal 3 2 3 8 2 2" xfId="35256"/>
    <cellStyle name="Normal 3 2 3 9" xfId="35257"/>
    <cellStyle name="Normal 3 2 3 9 2" xfId="35258"/>
    <cellStyle name="Normal 3 2 3 9 2 2" xfId="35259"/>
    <cellStyle name="Normal 3 2 30" xfId="35260"/>
    <cellStyle name="Normal 3 2 30 2" xfId="35261"/>
    <cellStyle name="Normal 3 2 30 2 2" xfId="35262"/>
    <cellStyle name="Normal 3 2 31" xfId="35263"/>
    <cellStyle name="Normal 3 2 31 2" xfId="35264"/>
    <cellStyle name="Normal 3 2 31 2 2" xfId="35265"/>
    <cellStyle name="Normal 3 2 32" xfId="35266"/>
    <cellStyle name="Normal 3 2 32 2" xfId="35267"/>
    <cellStyle name="Normal 3 2 32 2 2" xfId="35268"/>
    <cellStyle name="Normal 3 2 33" xfId="35269"/>
    <cellStyle name="Normal 3 2 33 2" xfId="35270"/>
    <cellStyle name="Normal 3 2 33 2 2" xfId="35271"/>
    <cellStyle name="Normal 3 2 34" xfId="35272"/>
    <cellStyle name="Normal 3 2 34 2" xfId="35273"/>
    <cellStyle name="Normal 3 2 34 2 2" xfId="35274"/>
    <cellStyle name="Normal 3 2 35" xfId="35275"/>
    <cellStyle name="Normal 3 2 35 2" xfId="35276"/>
    <cellStyle name="Normal 3 2 35 2 2" xfId="35277"/>
    <cellStyle name="Normal 3 2 36" xfId="35278"/>
    <cellStyle name="Normal 3 2 36 2" xfId="35279"/>
    <cellStyle name="Normal 3 2 36 2 2" xfId="35280"/>
    <cellStyle name="Normal 3 2 37" xfId="35281"/>
    <cellStyle name="Normal 3 2 37 2" xfId="35282"/>
    <cellStyle name="Normal 3 2 37 2 2" xfId="35283"/>
    <cellStyle name="Normal 3 2 38" xfId="35284"/>
    <cellStyle name="Normal 3 2 38 2" xfId="35285"/>
    <cellStyle name="Normal 3 2 38 2 2" xfId="35286"/>
    <cellStyle name="Normal 3 2 39" xfId="35287"/>
    <cellStyle name="Normal 3 2 39 2" xfId="35288"/>
    <cellStyle name="Normal 3 2 39 2 2" xfId="35289"/>
    <cellStyle name="Normal 3 2 4" xfId="35290"/>
    <cellStyle name="Normal 3 2 4 10" xfId="35291"/>
    <cellStyle name="Normal 3 2 4 10 2" xfId="35292"/>
    <cellStyle name="Normal 3 2 4 10 2 2" xfId="35293"/>
    <cellStyle name="Normal 3 2 4 11" xfId="35294"/>
    <cellStyle name="Normal 3 2 4 11 2" xfId="35295"/>
    <cellStyle name="Normal 3 2 4 11 2 2" xfId="35296"/>
    <cellStyle name="Normal 3 2 4 12" xfId="35297"/>
    <cellStyle name="Normal 3 2 4 12 2" xfId="35298"/>
    <cellStyle name="Normal 3 2 4 12 2 2" xfId="35299"/>
    <cellStyle name="Normal 3 2 4 13" xfId="35300"/>
    <cellStyle name="Normal 3 2 4 13 2" xfId="35301"/>
    <cellStyle name="Normal 3 2 4 13 2 2" xfId="35302"/>
    <cellStyle name="Normal 3 2 4 14" xfId="35303"/>
    <cellStyle name="Normal 3 2 4 14 2" xfId="35304"/>
    <cellStyle name="Normal 3 2 4 14 2 2" xfId="35305"/>
    <cellStyle name="Normal 3 2 4 15" xfId="35306"/>
    <cellStyle name="Normal 3 2 4 15 2" xfId="35307"/>
    <cellStyle name="Normal 3 2 4 2" xfId="35308"/>
    <cellStyle name="Normal 3 2 4 2 2" xfId="35309"/>
    <cellStyle name="Normal 3 2 4 2 2 2" xfId="35310"/>
    <cellStyle name="Normal 3 2 4 3" xfId="35311"/>
    <cellStyle name="Normal 3 2 4 3 2" xfId="35312"/>
    <cellStyle name="Normal 3 2 4 3 2 2" xfId="35313"/>
    <cellStyle name="Normal 3 2 4 4" xfId="35314"/>
    <cellStyle name="Normal 3 2 4 4 2" xfId="35315"/>
    <cellStyle name="Normal 3 2 4 4 2 2" xfId="35316"/>
    <cellStyle name="Normal 3 2 4 5" xfId="35317"/>
    <cellStyle name="Normal 3 2 4 5 2" xfId="35318"/>
    <cellStyle name="Normal 3 2 4 5 2 2" xfId="35319"/>
    <cellStyle name="Normal 3 2 4 6" xfId="35320"/>
    <cellStyle name="Normal 3 2 4 6 2" xfId="35321"/>
    <cellStyle name="Normal 3 2 4 6 2 2" xfId="35322"/>
    <cellStyle name="Normal 3 2 4 7" xfId="35323"/>
    <cellStyle name="Normal 3 2 4 7 2" xfId="35324"/>
    <cellStyle name="Normal 3 2 4 7 2 2" xfId="35325"/>
    <cellStyle name="Normal 3 2 4 8" xfId="35326"/>
    <cellStyle name="Normal 3 2 4 8 2" xfId="35327"/>
    <cellStyle name="Normal 3 2 4 8 2 2" xfId="35328"/>
    <cellStyle name="Normal 3 2 4 9" xfId="35329"/>
    <cellStyle name="Normal 3 2 4 9 2" xfId="35330"/>
    <cellStyle name="Normal 3 2 4 9 2 2" xfId="35331"/>
    <cellStyle name="Normal 3 2 40" xfId="35332"/>
    <cellStyle name="Normal 3 2 40 2" xfId="35333"/>
    <cellStyle name="Normal 3 2 5" xfId="35334"/>
    <cellStyle name="Normal 3 2 5 10" xfId="35335"/>
    <cellStyle name="Normal 3 2 5 10 2" xfId="35336"/>
    <cellStyle name="Normal 3 2 5 10 2 2" xfId="35337"/>
    <cellStyle name="Normal 3 2 5 11" xfId="35338"/>
    <cellStyle name="Normal 3 2 5 11 2" xfId="35339"/>
    <cellStyle name="Normal 3 2 5 11 2 2" xfId="35340"/>
    <cellStyle name="Normal 3 2 5 12" xfId="35341"/>
    <cellStyle name="Normal 3 2 5 12 2" xfId="35342"/>
    <cellStyle name="Normal 3 2 5 12 2 2" xfId="35343"/>
    <cellStyle name="Normal 3 2 5 13" xfId="35344"/>
    <cellStyle name="Normal 3 2 5 13 2" xfId="35345"/>
    <cellStyle name="Normal 3 2 5 13 2 2" xfId="35346"/>
    <cellStyle name="Normal 3 2 5 14" xfId="35347"/>
    <cellStyle name="Normal 3 2 5 14 2" xfId="35348"/>
    <cellStyle name="Normal 3 2 5 14 2 2" xfId="35349"/>
    <cellStyle name="Normal 3 2 5 15" xfId="35350"/>
    <cellStyle name="Normal 3 2 5 15 2" xfId="35351"/>
    <cellStyle name="Normal 3 2 5 2" xfId="35352"/>
    <cellStyle name="Normal 3 2 5 2 2" xfId="35353"/>
    <cellStyle name="Normal 3 2 5 2 2 2" xfId="35354"/>
    <cellStyle name="Normal 3 2 5 3" xfId="35355"/>
    <cellStyle name="Normal 3 2 5 3 2" xfId="35356"/>
    <cellStyle name="Normal 3 2 5 3 2 2" xfId="35357"/>
    <cellStyle name="Normal 3 2 5 4" xfId="35358"/>
    <cellStyle name="Normal 3 2 5 4 2" xfId="35359"/>
    <cellStyle name="Normal 3 2 5 4 2 2" xfId="35360"/>
    <cellStyle name="Normal 3 2 5 5" xfId="35361"/>
    <cellStyle name="Normal 3 2 5 5 2" xfId="35362"/>
    <cellStyle name="Normal 3 2 5 5 2 2" xfId="35363"/>
    <cellStyle name="Normal 3 2 5 6" xfId="35364"/>
    <cellStyle name="Normal 3 2 5 6 2" xfId="35365"/>
    <cellStyle name="Normal 3 2 5 6 2 2" xfId="35366"/>
    <cellStyle name="Normal 3 2 5 7" xfId="35367"/>
    <cellStyle name="Normal 3 2 5 7 2" xfId="35368"/>
    <cellStyle name="Normal 3 2 5 7 2 2" xfId="35369"/>
    <cellStyle name="Normal 3 2 5 8" xfId="35370"/>
    <cellStyle name="Normal 3 2 5 8 2" xfId="35371"/>
    <cellStyle name="Normal 3 2 5 8 2 2" xfId="35372"/>
    <cellStyle name="Normal 3 2 5 9" xfId="35373"/>
    <cellStyle name="Normal 3 2 5 9 2" xfId="35374"/>
    <cellStyle name="Normal 3 2 5 9 2 2" xfId="35375"/>
    <cellStyle name="Normal 3 2 6" xfId="35376"/>
    <cellStyle name="Normal 3 2 6 10" xfId="35377"/>
    <cellStyle name="Normal 3 2 6 10 2" xfId="35378"/>
    <cellStyle name="Normal 3 2 6 10 2 2" xfId="35379"/>
    <cellStyle name="Normal 3 2 6 11" xfId="35380"/>
    <cellStyle name="Normal 3 2 6 11 2" xfId="35381"/>
    <cellStyle name="Normal 3 2 6 11 2 2" xfId="35382"/>
    <cellStyle name="Normal 3 2 6 12" xfId="35383"/>
    <cellStyle name="Normal 3 2 6 12 2" xfId="35384"/>
    <cellStyle name="Normal 3 2 6 12 2 2" xfId="35385"/>
    <cellStyle name="Normal 3 2 6 13" xfId="35386"/>
    <cellStyle name="Normal 3 2 6 13 2" xfId="35387"/>
    <cellStyle name="Normal 3 2 6 13 2 2" xfId="35388"/>
    <cellStyle name="Normal 3 2 6 14" xfId="35389"/>
    <cellStyle name="Normal 3 2 6 14 2" xfId="35390"/>
    <cellStyle name="Normal 3 2 6 14 2 2" xfId="35391"/>
    <cellStyle name="Normal 3 2 6 15" xfId="35392"/>
    <cellStyle name="Normal 3 2 6 15 2" xfId="35393"/>
    <cellStyle name="Normal 3 2 6 2" xfId="35394"/>
    <cellStyle name="Normal 3 2 6 2 2" xfId="35395"/>
    <cellStyle name="Normal 3 2 6 2 2 2" xfId="35396"/>
    <cellStyle name="Normal 3 2 6 3" xfId="35397"/>
    <cellStyle name="Normal 3 2 6 3 2" xfId="35398"/>
    <cellStyle name="Normal 3 2 6 3 2 2" xfId="35399"/>
    <cellStyle name="Normal 3 2 6 4" xfId="35400"/>
    <cellStyle name="Normal 3 2 6 4 2" xfId="35401"/>
    <cellStyle name="Normal 3 2 6 4 2 2" xfId="35402"/>
    <cellStyle name="Normal 3 2 6 5" xfId="35403"/>
    <cellStyle name="Normal 3 2 6 5 2" xfId="35404"/>
    <cellStyle name="Normal 3 2 6 5 2 2" xfId="35405"/>
    <cellStyle name="Normal 3 2 6 6" xfId="35406"/>
    <cellStyle name="Normal 3 2 6 6 2" xfId="35407"/>
    <cellStyle name="Normal 3 2 6 6 2 2" xfId="35408"/>
    <cellStyle name="Normal 3 2 6 7" xfId="35409"/>
    <cellStyle name="Normal 3 2 6 7 2" xfId="35410"/>
    <cellStyle name="Normal 3 2 6 7 2 2" xfId="35411"/>
    <cellStyle name="Normal 3 2 6 8" xfId="35412"/>
    <cellStyle name="Normal 3 2 6 8 2" xfId="35413"/>
    <cellStyle name="Normal 3 2 6 8 2 2" xfId="35414"/>
    <cellStyle name="Normal 3 2 6 9" xfId="35415"/>
    <cellStyle name="Normal 3 2 6 9 2" xfId="35416"/>
    <cellStyle name="Normal 3 2 6 9 2 2" xfId="35417"/>
    <cellStyle name="Normal 3 2 7" xfId="35418"/>
    <cellStyle name="Normal 3 2 7 10" xfId="35419"/>
    <cellStyle name="Normal 3 2 7 10 2" xfId="35420"/>
    <cellStyle name="Normal 3 2 7 10 2 2" xfId="35421"/>
    <cellStyle name="Normal 3 2 7 11" xfId="35422"/>
    <cellStyle name="Normal 3 2 7 11 2" xfId="35423"/>
    <cellStyle name="Normal 3 2 7 11 2 2" xfId="35424"/>
    <cellStyle name="Normal 3 2 7 12" xfId="35425"/>
    <cellStyle name="Normal 3 2 7 12 2" xfId="35426"/>
    <cellStyle name="Normal 3 2 7 12 2 2" xfId="35427"/>
    <cellStyle name="Normal 3 2 7 13" xfId="35428"/>
    <cellStyle name="Normal 3 2 7 13 2" xfId="35429"/>
    <cellStyle name="Normal 3 2 7 13 2 2" xfId="35430"/>
    <cellStyle name="Normal 3 2 7 14" xfId="35431"/>
    <cellStyle name="Normal 3 2 7 14 2" xfId="35432"/>
    <cellStyle name="Normal 3 2 7 14 2 2" xfId="35433"/>
    <cellStyle name="Normal 3 2 7 15" xfId="35434"/>
    <cellStyle name="Normal 3 2 7 15 2" xfId="35435"/>
    <cellStyle name="Normal 3 2 7 2" xfId="35436"/>
    <cellStyle name="Normal 3 2 7 2 2" xfId="35437"/>
    <cellStyle name="Normal 3 2 7 2 2 2" xfId="35438"/>
    <cellStyle name="Normal 3 2 7 3" xfId="35439"/>
    <cellStyle name="Normal 3 2 7 3 2" xfId="35440"/>
    <cellStyle name="Normal 3 2 7 3 2 2" xfId="35441"/>
    <cellStyle name="Normal 3 2 7 4" xfId="35442"/>
    <cellStyle name="Normal 3 2 7 4 2" xfId="35443"/>
    <cellStyle name="Normal 3 2 7 4 2 2" xfId="35444"/>
    <cellStyle name="Normal 3 2 7 5" xfId="35445"/>
    <cellStyle name="Normal 3 2 7 5 2" xfId="35446"/>
    <cellStyle name="Normal 3 2 7 5 2 2" xfId="35447"/>
    <cellStyle name="Normal 3 2 7 6" xfId="35448"/>
    <cellStyle name="Normal 3 2 7 6 2" xfId="35449"/>
    <cellStyle name="Normal 3 2 7 6 2 2" xfId="35450"/>
    <cellStyle name="Normal 3 2 7 7" xfId="35451"/>
    <cellStyle name="Normal 3 2 7 7 2" xfId="35452"/>
    <cellStyle name="Normal 3 2 7 7 2 2" xfId="35453"/>
    <cellStyle name="Normal 3 2 7 8" xfId="35454"/>
    <cellStyle name="Normal 3 2 7 8 2" xfId="35455"/>
    <cellStyle name="Normal 3 2 7 8 2 2" xfId="35456"/>
    <cellStyle name="Normal 3 2 7 9" xfId="35457"/>
    <cellStyle name="Normal 3 2 7 9 2" xfId="35458"/>
    <cellStyle name="Normal 3 2 7 9 2 2" xfId="35459"/>
    <cellStyle name="Normal 3 2 8" xfId="35460"/>
    <cellStyle name="Normal 3 2 8 10" xfId="35461"/>
    <cellStyle name="Normal 3 2 8 10 2" xfId="35462"/>
    <cellStyle name="Normal 3 2 8 10 2 2" xfId="35463"/>
    <cellStyle name="Normal 3 2 8 11" xfId="35464"/>
    <cellStyle name="Normal 3 2 8 11 2" xfId="35465"/>
    <cellStyle name="Normal 3 2 8 11 2 2" xfId="35466"/>
    <cellStyle name="Normal 3 2 8 12" xfId="35467"/>
    <cellStyle name="Normal 3 2 8 12 2" xfId="35468"/>
    <cellStyle name="Normal 3 2 8 12 2 2" xfId="35469"/>
    <cellStyle name="Normal 3 2 8 13" xfId="35470"/>
    <cellStyle name="Normal 3 2 8 13 2" xfId="35471"/>
    <cellStyle name="Normal 3 2 8 13 2 2" xfId="35472"/>
    <cellStyle name="Normal 3 2 8 14" xfId="35473"/>
    <cellStyle name="Normal 3 2 8 14 2" xfId="35474"/>
    <cellStyle name="Normal 3 2 8 14 2 2" xfId="35475"/>
    <cellStyle name="Normal 3 2 8 15" xfId="35476"/>
    <cellStyle name="Normal 3 2 8 15 2" xfId="35477"/>
    <cellStyle name="Normal 3 2 8 2" xfId="35478"/>
    <cellStyle name="Normal 3 2 8 2 2" xfId="35479"/>
    <cellStyle name="Normal 3 2 8 2 2 2" xfId="35480"/>
    <cellStyle name="Normal 3 2 8 3" xfId="35481"/>
    <cellStyle name="Normal 3 2 8 3 2" xfId="35482"/>
    <cellStyle name="Normal 3 2 8 3 2 2" xfId="35483"/>
    <cellStyle name="Normal 3 2 8 4" xfId="35484"/>
    <cellStyle name="Normal 3 2 8 4 2" xfId="35485"/>
    <cellStyle name="Normal 3 2 8 4 2 2" xfId="35486"/>
    <cellStyle name="Normal 3 2 8 5" xfId="35487"/>
    <cellStyle name="Normal 3 2 8 5 2" xfId="35488"/>
    <cellStyle name="Normal 3 2 8 5 2 2" xfId="35489"/>
    <cellStyle name="Normal 3 2 8 6" xfId="35490"/>
    <cellStyle name="Normal 3 2 8 6 2" xfId="35491"/>
    <cellStyle name="Normal 3 2 8 6 2 2" xfId="35492"/>
    <cellStyle name="Normal 3 2 8 7" xfId="35493"/>
    <cellStyle name="Normal 3 2 8 7 2" xfId="35494"/>
    <cellStyle name="Normal 3 2 8 7 2 2" xfId="35495"/>
    <cellStyle name="Normal 3 2 8 8" xfId="35496"/>
    <cellStyle name="Normal 3 2 8 8 2" xfId="35497"/>
    <cellStyle name="Normal 3 2 8 8 2 2" xfId="35498"/>
    <cellStyle name="Normal 3 2 8 9" xfId="35499"/>
    <cellStyle name="Normal 3 2 8 9 2" xfId="35500"/>
    <cellStyle name="Normal 3 2 8 9 2 2" xfId="35501"/>
    <cellStyle name="Normal 3 2 9" xfId="35502"/>
    <cellStyle name="Normal 3 2 9 10" xfId="35503"/>
    <cellStyle name="Normal 3 2 9 10 2" xfId="35504"/>
    <cellStyle name="Normal 3 2 9 10 2 2" xfId="35505"/>
    <cellStyle name="Normal 3 2 9 11" xfId="35506"/>
    <cellStyle name="Normal 3 2 9 11 2" xfId="35507"/>
    <cellStyle name="Normal 3 2 9 11 2 2" xfId="35508"/>
    <cellStyle name="Normal 3 2 9 12" xfId="35509"/>
    <cellStyle name="Normal 3 2 9 12 2" xfId="35510"/>
    <cellStyle name="Normal 3 2 9 12 2 2" xfId="35511"/>
    <cellStyle name="Normal 3 2 9 13" xfId="35512"/>
    <cellStyle name="Normal 3 2 9 13 2" xfId="35513"/>
    <cellStyle name="Normal 3 2 9 13 2 2" xfId="35514"/>
    <cellStyle name="Normal 3 2 9 14" xfId="35515"/>
    <cellStyle name="Normal 3 2 9 14 2" xfId="35516"/>
    <cellStyle name="Normal 3 2 9 14 2 2" xfId="35517"/>
    <cellStyle name="Normal 3 2 9 15" xfId="35518"/>
    <cellStyle name="Normal 3 2 9 15 2" xfId="35519"/>
    <cellStyle name="Normal 3 2 9 2" xfId="35520"/>
    <cellStyle name="Normal 3 2 9 2 2" xfId="35521"/>
    <cellStyle name="Normal 3 2 9 2 2 2" xfId="35522"/>
    <cellStyle name="Normal 3 2 9 3" xfId="35523"/>
    <cellStyle name="Normal 3 2 9 3 2" xfId="35524"/>
    <cellStyle name="Normal 3 2 9 3 2 2" xfId="35525"/>
    <cellStyle name="Normal 3 2 9 4" xfId="35526"/>
    <cellStyle name="Normal 3 2 9 4 2" xfId="35527"/>
    <cellStyle name="Normal 3 2 9 4 2 2" xfId="35528"/>
    <cellStyle name="Normal 3 2 9 5" xfId="35529"/>
    <cellStyle name="Normal 3 2 9 5 2" xfId="35530"/>
    <cellStyle name="Normal 3 2 9 5 2 2" xfId="35531"/>
    <cellStyle name="Normal 3 2 9 6" xfId="35532"/>
    <cellStyle name="Normal 3 2 9 6 2" xfId="35533"/>
    <cellStyle name="Normal 3 2 9 6 2 2" xfId="35534"/>
    <cellStyle name="Normal 3 2 9 7" xfId="35535"/>
    <cellStyle name="Normal 3 2 9 7 2" xfId="35536"/>
    <cellStyle name="Normal 3 2 9 7 2 2" xfId="35537"/>
    <cellStyle name="Normal 3 2 9 8" xfId="35538"/>
    <cellStyle name="Normal 3 2 9 8 2" xfId="35539"/>
    <cellStyle name="Normal 3 2 9 8 2 2" xfId="35540"/>
    <cellStyle name="Normal 3 2 9 9" xfId="35541"/>
    <cellStyle name="Normal 3 2 9 9 2" xfId="35542"/>
    <cellStyle name="Normal 3 2 9 9 2 2" xfId="35543"/>
    <cellStyle name="Normal 3 20" xfId="35544"/>
    <cellStyle name="Normal 3 20 2" xfId="35545"/>
    <cellStyle name="Normal 3 3" xfId="35546"/>
    <cellStyle name="Normal 3 3 10" xfId="35547"/>
    <cellStyle name="Normal 3 3 10 10" xfId="35548"/>
    <cellStyle name="Normal 3 3 10 10 2" xfId="35549"/>
    <cellStyle name="Normal 3 3 10 10 2 2" xfId="35550"/>
    <cellStyle name="Normal 3 3 10 11" xfId="35551"/>
    <cellStyle name="Normal 3 3 10 11 2" xfId="35552"/>
    <cellStyle name="Normal 3 3 10 11 2 2" xfId="35553"/>
    <cellStyle name="Normal 3 3 10 12" xfId="35554"/>
    <cellStyle name="Normal 3 3 10 12 2" xfId="35555"/>
    <cellStyle name="Normal 3 3 10 12 2 2" xfId="35556"/>
    <cellStyle name="Normal 3 3 10 13" xfId="35557"/>
    <cellStyle name="Normal 3 3 10 13 2" xfId="35558"/>
    <cellStyle name="Normal 3 3 10 13 2 2" xfId="35559"/>
    <cellStyle name="Normal 3 3 10 14" xfId="35560"/>
    <cellStyle name="Normal 3 3 10 14 2" xfId="35561"/>
    <cellStyle name="Normal 3 3 10 14 2 2" xfId="35562"/>
    <cellStyle name="Normal 3 3 10 15" xfId="35563"/>
    <cellStyle name="Normal 3 3 10 15 2" xfId="35564"/>
    <cellStyle name="Normal 3 3 10 2" xfId="35565"/>
    <cellStyle name="Normal 3 3 10 2 2" xfId="35566"/>
    <cellStyle name="Normal 3 3 10 2 2 2" xfId="35567"/>
    <cellStyle name="Normal 3 3 10 3" xfId="35568"/>
    <cellStyle name="Normal 3 3 10 3 2" xfId="35569"/>
    <cellStyle name="Normal 3 3 10 3 2 2" xfId="35570"/>
    <cellStyle name="Normal 3 3 10 4" xfId="35571"/>
    <cellStyle name="Normal 3 3 10 4 2" xfId="35572"/>
    <cellStyle name="Normal 3 3 10 4 2 2" xfId="35573"/>
    <cellStyle name="Normal 3 3 10 5" xfId="35574"/>
    <cellStyle name="Normal 3 3 10 5 2" xfId="35575"/>
    <cellStyle name="Normal 3 3 10 5 2 2" xfId="35576"/>
    <cellStyle name="Normal 3 3 10 6" xfId="35577"/>
    <cellStyle name="Normal 3 3 10 6 2" xfId="35578"/>
    <cellStyle name="Normal 3 3 10 6 2 2" xfId="35579"/>
    <cellStyle name="Normal 3 3 10 7" xfId="35580"/>
    <cellStyle name="Normal 3 3 10 7 2" xfId="35581"/>
    <cellStyle name="Normal 3 3 10 7 2 2" xfId="35582"/>
    <cellStyle name="Normal 3 3 10 8" xfId="35583"/>
    <cellStyle name="Normal 3 3 10 8 2" xfId="35584"/>
    <cellStyle name="Normal 3 3 10 8 2 2" xfId="35585"/>
    <cellStyle name="Normal 3 3 10 9" xfId="35586"/>
    <cellStyle name="Normal 3 3 10 9 2" xfId="35587"/>
    <cellStyle name="Normal 3 3 10 9 2 2" xfId="35588"/>
    <cellStyle name="Normal 3 3 11" xfId="35589"/>
    <cellStyle name="Normal 3 3 11 10" xfId="35590"/>
    <cellStyle name="Normal 3 3 11 10 2" xfId="35591"/>
    <cellStyle name="Normal 3 3 11 10 2 2" xfId="35592"/>
    <cellStyle name="Normal 3 3 11 11" xfId="35593"/>
    <cellStyle name="Normal 3 3 11 11 2" xfId="35594"/>
    <cellStyle name="Normal 3 3 11 11 2 2" xfId="35595"/>
    <cellStyle name="Normal 3 3 11 12" xfId="35596"/>
    <cellStyle name="Normal 3 3 11 12 2" xfId="35597"/>
    <cellStyle name="Normal 3 3 11 12 2 2" xfId="35598"/>
    <cellStyle name="Normal 3 3 11 13" xfId="35599"/>
    <cellStyle name="Normal 3 3 11 13 2" xfId="35600"/>
    <cellStyle name="Normal 3 3 11 13 2 2" xfId="35601"/>
    <cellStyle name="Normal 3 3 11 14" xfId="35602"/>
    <cellStyle name="Normal 3 3 11 14 2" xfId="35603"/>
    <cellStyle name="Normal 3 3 11 14 2 2" xfId="35604"/>
    <cellStyle name="Normal 3 3 11 15" xfId="35605"/>
    <cellStyle name="Normal 3 3 11 15 2" xfId="35606"/>
    <cellStyle name="Normal 3 3 11 2" xfId="35607"/>
    <cellStyle name="Normal 3 3 11 2 2" xfId="35608"/>
    <cellStyle name="Normal 3 3 11 2 2 2" xfId="35609"/>
    <cellStyle name="Normal 3 3 11 3" xfId="35610"/>
    <cellStyle name="Normal 3 3 11 3 2" xfId="35611"/>
    <cellStyle name="Normal 3 3 11 3 2 2" xfId="35612"/>
    <cellStyle name="Normal 3 3 11 4" xfId="35613"/>
    <cellStyle name="Normal 3 3 11 4 2" xfId="35614"/>
    <cellStyle name="Normal 3 3 11 4 2 2" xfId="35615"/>
    <cellStyle name="Normal 3 3 11 5" xfId="35616"/>
    <cellStyle name="Normal 3 3 11 5 2" xfId="35617"/>
    <cellStyle name="Normal 3 3 11 5 2 2" xfId="35618"/>
    <cellStyle name="Normal 3 3 11 6" xfId="35619"/>
    <cellStyle name="Normal 3 3 11 6 2" xfId="35620"/>
    <cellStyle name="Normal 3 3 11 6 2 2" xfId="35621"/>
    <cellStyle name="Normal 3 3 11 7" xfId="35622"/>
    <cellStyle name="Normal 3 3 11 7 2" xfId="35623"/>
    <cellStyle name="Normal 3 3 11 7 2 2" xfId="35624"/>
    <cellStyle name="Normal 3 3 11 8" xfId="35625"/>
    <cellStyle name="Normal 3 3 11 8 2" xfId="35626"/>
    <cellStyle name="Normal 3 3 11 8 2 2" xfId="35627"/>
    <cellStyle name="Normal 3 3 11 9" xfId="35628"/>
    <cellStyle name="Normal 3 3 11 9 2" xfId="35629"/>
    <cellStyle name="Normal 3 3 11 9 2 2" xfId="35630"/>
    <cellStyle name="Normal 3 3 12" xfId="35631"/>
    <cellStyle name="Normal 3 3 12 10" xfId="35632"/>
    <cellStyle name="Normal 3 3 12 10 2" xfId="35633"/>
    <cellStyle name="Normal 3 3 12 10 2 2" xfId="35634"/>
    <cellStyle name="Normal 3 3 12 11" xfId="35635"/>
    <cellStyle name="Normal 3 3 12 11 2" xfId="35636"/>
    <cellStyle name="Normal 3 3 12 11 2 2" xfId="35637"/>
    <cellStyle name="Normal 3 3 12 12" xfId="35638"/>
    <cellStyle name="Normal 3 3 12 12 2" xfId="35639"/>
    <cellStyle name="Normal 3 3 12 12 2 2" xfId="35640"/>
    <cellStyle name="Normal 3 3 12 13" xfId="35641"/>
    <cellStyle name="Normal 3 3 12 13 2" xfId="35642"/>
    <cellStyle name="Normal 3 3 12 13 2 2" xfId="35643"/>
    <cellStyle name="Normal 3 3 12 14" xfId="35644"/>
    <cellStyle name="Normal 3 3 12 14 2" xfId="35645"/>
    <cellStyle name="Normal 3 3 12 14 2 2" xfId="35646"/>
    <cellStyle name="Normal 3 3 12 15" xfId="35647"/>
    <cellStyle name="Normal 3 3 12 15 2" xfId="35648"/>
    <cellStyle name="Normal 3 3 12 2" xfId="35649"/>
    <cellStyle name="Normal 3 3 12 2 2" xfId="35650"/>
    <cellStyle name="Normal 3 3 12 2 2 2" xfId="35651"/>
    <cellStyle name="Normal 3 3 12 3" xfId="35652"/>
    <cellStyle name="Normal 3 3 12 3 2" xfId="35653"/>
    <cellStyle name="Normal 3 3 12 3 2 2" xfId="35654"/>
    <cellStyle name="Normal 3 3 12 4" xfId="35655"/>
    <cellStyle name="Normal 3 3 12 4 2" xfId="35656"/>
    <cellStyle name="Normal 3 3 12 4 2 2" xfId="35657"/>
    <cellStyle name="Normal 3 3 12 5" xfId="35658"/>
    <cellStyle name="Normal 3 3 12 5 2" xfId="35659"/>
    <cellStyle name="Normal 3 3 12 5 2 2" xfId="35660"/>
    <cellStyle name="Normal 3 3 12 6" xfId="35661"/>
    <cellStyle name="Normal 3 3 12 6 2" xfId="35662"/>
    <cellStyle name="Normal 3 3 12 6 2 2" xfId="35663"/>
    <cellStyle name="Normal 3 3 12 7" xfId="35664"/>
    <cellStyle name="Normal 3 3 12 7 2" xfId="35665"/>
    <cellStyle name="Normal 3 3 12 7 2 2" xfId="35666"/>
    <cellStyle name="Normal 3 3 12 8" xfId="35667"/>
    <cellStyle name="Normal 3 3 12 8 2" xfId="35668"/>
    <cellStyle name="Normal 3 3 12 8 2 2" xfId="35669"/>
    <cellStyle name="Normal 3 3 12 9" xfId="35670"/>
    <cellStyle name="Normal 3 3 12 9 2" xfId="35671"/>
    <cellStyle name="Normal 3 3 12 9 2 2" xfId="35672"/>
    <cellStyle name="Normal 3 3 13" xfId="35673"/>
    <cellStyle name="Normal 3 3 13 10" xfId="35674"/>
    <cellStyle name="Normal 3 3 13 10 2" xfId="35675"/>
    <cellStyle name="Normal 3 3 13 10 2 2" xfId="35676"/>
    <cellStyle name="Normal 3 3 13 11" xfId="35677"/>
    <cellStyle name="Normal 3 3 13 11 2" xfId="35678"/>
    <cellStyle name="Normal 3 3 13 11 2 2" xfId="35679"/>
    <cellStyle name="Normal 3 3 13 12" xfId="35680"/>
    <cellStyle name="Normal 3 3 13 12 2" xfId="35681"/>
    <cellStyle name="Normal 3 3 13 12 2 2" xfId="35682"/>
    <cellStyle name="Normal 3 3 13 13" xfId="35683"/>
    <cellStyle name="Normal 3 3 13 13 2" xfId="35684"/>
    <cellStyle name="Normal 3 3 13 13 2 2" xfId="35685"/>
    <cellStyle name="Normal 3 3 13 14" xfId="35686"/>
    <cellStyle name="Normal 3 3 13 14 2" xfId="35687"/>
    <cellStyle name="Normal 3 3 13 14 2 2" xfId="35688"/>
    <cellStyle name="Normal 3 3 13 15" xfId="35689"/>
    <cellStyle name="Normal 3 3 13 15 2" xfId="35690"/>
    <cellStyle name="Normal 3 3 13 2" xfId="35691"/>
    <cellStyle name="Normal 3 3 13 2 2" xfId="35692"/>
    <cellStyle name="Normal 3 3 13 2 2 2" xfId="35693"/>
    <cellStyle name="Normal 3 3 13 3" xfId="35694"/>
    <cellStyle name="Normal 3 3 13 3 2" xfId="35695"/>
    <cellStyle name="Normal 3 3 13 3 2 2" xfId="35696"/>
    <cellStyle name="Normal 3 3 13 4" xfId="35697"/>
    <cellStyle name="Normal 3 3 13 4 2" xfId="35698"/>
    <cellStyle name="Normal 3 3 13 4 2 2" xfId="35699"/>
    <cellStyle name="Normal 3 3 13 5" xfId="35700"/>
    <cellStyle name="Normal 3 3 13 5 2" xfId="35701"/>
    <cellStyle name="Normal 3 3 13 5 2 2" xfId="35702"/>
    <cellStyle name="Normal 3 3 13 6" xfId="35703"/>
    <cellStyle name="Normal 3 3 13 6 2" xfId="35704"/>
    <cellStyle name="Normal 3 3 13 6 2 2" xfId="35705"/>
    <cellStyle name="Normal 3 3 13 7" xfId="35706"/>
    <cellStyle name="Normal 3 3 13 7 2" xfId="35707"/>
    <cellStyle name="Normal 3 3 13 7 2 2" xfId="35708"/>
    <cellStyle name="Normal 3 3 13 8" xfId="35709"/>
    <cellStyle name="Normal 3 3 13 8 2" xfId="35710"/>
    <cellStyle name="Normal 3 3 13 8 2 2" xfId="35711"/>
    <cellStyle name="Normal 3 3 13 9" xfId="35712"/>
    <cellStyle name="Normal 3 3 13 9 2" xfId="35713"/>
    <cellStyle name="Normal 3 3 13 9 2 2" xfId="35714"/>
    <cellStyle name="Normal 3 3 14" xfId="35715"/>
    <cellStyle name="Normal 3 3 14 10" xfId="35716"/>
    <cellStyle name="Normal 3 3 14 10 2" xfId="35717"/>
    <cellStyle name="Normal 3 3 14 10 2 2" xfId="35718"/>
    <cellStyle name="Normal 3 3 14 11" xfId="35719"/>
    <cellStyle name="Normal 3 3 14 11 2" xfId="35720"/>
    <cellStyle name="Normal 3 3 14 11 2 2" xfId="35721"/>
    <cellStyle name="Normal 3 3 14 12" xfId="35722"/>
    <cellStyle name="Normal 3 3 14 12 2" xfId="35723"/>
    <cellStyle name="Normal 3 3 14 12 2 2" xfId="35724"/>
    <cellStyle name="Normal 3 3 14 13" xfId="35725"/>
    <cellStyle name="Normal 3 3 14 13 2" xfId="35726"/>
    <cellStyle name="Normal 3 3 14 13 2 2" xfId="35727"/>
    <cellStyle name="Normal 3 3 14 14" xfId="35728"/>
    <cellStyle name="Normal 3 3 14 14 2" xfId="35729"/>
    <cellStyle name="Normal 3 3 14 14 2 2" xfId="35730"/>
    <cellStyle name="Normal 3 3 14 15" xfId="35731"/>
    <cellStyle name="Normal 3 3 14 15 2" xfId="35732"/>
    <cellStyle name="Normal 3 3 14 2" xfId="35733"/>
    <cellStyle name="Normal 3 3 14 2 2" xfId="35734"/>
    <cellStyle name="Normal 3 3 14 2 2 2" xfId="35735"/>
    <cellStyle name="Normal 3 3 14 3" xfId="35736"/>
    <cellStyle name="Normal 3 3 14 3 2" xfId="35737"/>
    <cellStyle name="Normal 3 3 14 3 2 2" xfId="35738"/>
    <cellStyle name="Normal 3 3 14 4" xfId="35739"/>
    <cellStyle name="Normal 3 3 14 4 2" xfId="35740"/>
    <cellStyle name="Normal 3 3 14 4 2 2" xfId="35741"/>
    <cellStyle name="Normal 3 3 14 5" xfId="35742"/>
    <cellStyle name="Normal 3 3 14 5 2" xfId="35743"/>
    <cellStyle name="Normal 3 3 14 5 2 2" xfId="35744"/>
    <cellStyle name="Normal 3 3 14 6" xfId="35745"/>
    <cellStyle name="Normal 3 3 14 6 2" xfId="35746"/>
    <cellStyle name="Normal 3 3 14 6 2 2" xfId="35747"/>
    <cellStyle name="Normal 3 3 14 7" xfId="35748"/>
    <cellStyle name="Normal 3 3 14 7 2" xfId="35749"/>
    <cellStyle name="Normal 3 3 14 7 2 2" xfId="35750"/>
    <cellStyle name="Normal 3 3 14 8" xfId="35751"/>
    <cellStyle name="Normal 3 3 14 8 2" xfId="35752"/>
    <cellStyle name="Normal 3 3 14 8 2 2" xfId="35753"/>
    <cellStyle name="Normal 3 3 14 9" xfId="35754"/>
    <cellStyle name="Normal 3 3 14 9 2" xfId="35755"/>
    <cellStyle name="Normal 3 3 14 9 2 2" xfId="35756"/>
    <cellStyle name="Normal 3 3 15" xfId="35757"/>
    <cellStyle name="Normal 3 3 15 10" xfId="35758"/>
    <cellStyle name="Normal 3 3 15 10 2" xfId="35759"/>
    <cellStyle name="Normal 3 3 15 10 2 2" xfId="35760"/>
    <cellStyle name="Normal 3 3 15 11" xfId="35761"/>
    <cellStyle name="Normal 3 3 15 11 2" xfId="35762"/>
    <cellStyle name="Normal 3 3 15 11 2 2" xfId="35763"/>
    <cellStyle name="Normal 3 3 15 12" xfId="35764"/>
    <cellStyle name="Normal 3 3 15 12 2" xfId="35765"/>
    <cellStyle name="Normal 3 3 15 12 2 2" xfId="35766"/>
    <cellStyle name="Normal 3 3 15 13" xfId="35767"/>
    <cellStyle name="Normal 3 3 15 13 2" xfId="35768"/>
    <cellStyle name="Normal 3 3 15 13 2 2" xfId="35769"/>
    <cellStyle name="Normal 3 3 15 14" xfId="35770"/>
    <cellStyle name="Normal 3 3 15 14 2" xfId="35771"/>
    <cellStyle name="Normal 3 3 15 14 2 2" xfId="35772"/>
    <cellStyle name="Normal 3 3 15 15" xfId="35773"/>
    <cellStyle name="Normal 3 3 15 15 2" xfId="35774"/>
    <cellStyle name="Normal 3 3 15 2" xfId="35775"/>
    <cellStyle name="Normal 3 3 15 2 2" xfId="35776"/>
    <cellStyle name="Normal 3 3 15 2 2 2" xfId="35777"/>
    <cellStyle name="Normal 3 3 15 3" xfId="35778"/>
    <cellStyle name="Normal 3 3 15 3 2" xfId="35779"/>
    <cellStyle name="Normal 3 3 15 3 2 2" xfId="35780"/>
    <cellStyle name="Normal 3 3 15 4" xfId="35781"/>
    <cellStyle name="Normal 3 3 15 4 2" xfId="35782"/>
    <cellStyle name="Normal 3 3 15 4 2 2" xfId="35783"/>
    <cellStyle name="Normal 3 3 15 5" xfId="35784"/>
    <cellStyle name="Normal 3 3 15 5 2" xfId="35785"/>
    <cellStyle name="Normal 3 3 15 5 2 2" xfId="35786"/>
    <cellStyle name="Normal 3 3 15 6" xfId="35787"/>
    <cellStyle name="Normal 3 3 15 6 2" xfId="35788"/>
    <cellStyle name="Normal 3 3 15 6 2 2" xfId="35789"/>
    <cellStyle name="Normal 3 3 15 7" xfId="35790"/>
    <cellStyle name="Normal 3 3 15 7 2" xfId="35791"/>
    <cellStyle name="Normal 3 3 15 7 2 2" xfId="35792"/>
    <cellStyle name="Normal 3 3 15 8" xfId="35793"/>
    <cellStyle name="Normal 3 3 15 8 2" xfId="35794"/>
    <cellStyle name="Normal 3 3 15 8 2 2" xfId="35795"/>
    <cellStyle name="Normal 3 3 15 9" xfId="35796"/>
    <cellStyle name="Normal 3 3 15 9 2" xfId="35797"/>
    <cellStyle name="Normal 3 3 15 9 2 2" xfId="35798"/>
    <cellStyle name="Normal 3 3 16" xfId="35799"/>
    <cellStyle name="Normal 3 3 16 10" xfId="35800"/>
    <cellStyle name="Normal 3 3 16 10 2" xfId="35801"/>
    <cellStyle name="Normal 3 3 16 10 2 2" xfId="35802"/>
    <cellStyle name="Normal 3 3 16 11" xfId="35803"/>
    <cellStyle name="Normal 3 3 16 11 2" xfId="35804"/>
    <cellStyle name="Normal 3 3 16 11 2 2" xfId="35805"/>
    <cellStyle name="Normal 3 3 16 12" xfId="35806"/>
    <cellStyle name="Normal 3 3 16 12 2" xfId="35807"/>
    <cellStyle name="Normal 3 3 16 12 2 2" xfId="35808"/>
    <cellStyle name="Normal 3 3 16 13" xfId="35809"/>
    <cellStyle name="Normal 3 3 16 13 2" xfId="35810"/>
    <cellStyle name="Normal 3 3 16 13 2 2" xfId="35811"/>
    <cellStyle name="Normal 3 3 16 14" xfId="35812"/>
    <cellStyle name="Normal 3 3 16 14 2" xfId="35813"/>
    <cellStyle name="Normal 3 3 16 14 2 2" xfId="35814"/>
    <cellStyle name="Normal 3 3 16 15" xfId="35815"/>
    <cellStyle name="Normal 3 3 16 15 2" xfId="35816"/>
    <cellStyle name="Normal 3 3 16 2" xfId="35817"/>
    <cellStyle name="Normal 3 3 16 2 2" xfId="35818"/>
    <cellStyle name="Normal 3 3 16 2 2 2" xfId="35819"/>
    <cellStyle name="Normal 3 3 16 3" xfId="35820"/>
    <cellStyle name="Normal 3 3 16 3 2" xfId="35821"/>
    <cellStyle name="Normal 3 3 16 3 2 2" xfId="35822"/>
    <cellStyle name="Normal 3 3 16 4" xfId="35823"/>
    <cellStyle name="Normal 3 3 16 4 2" xfId="35824"/>
    <cellStyle name="Normal 3 3 16 4 2 2" xfId="35825"/>
    <cellStyle name="Normal 3 3 16 5" xfId="35826"/>
    <cellStyle name="Normal 3 3 16 5 2" xfId="35827"/>
    <cellStyle name="Normal 3 3 16 5 2 2" xfId="35828"/>
    <cellStyle name="Normal 3 3 16 6" xfId="35829"/>
    <cellStyle name="Normal 3 3 16 6 2" xfId="35830"/>
    <cellStyle name="Normal 3 3 16 6 2 2" xfId="35831"/>
    <cellStyle name="Normal 3 3 16 7" xfId="35832"/>
    <cellStyle name="Normal 3 3 16 7 2" xfId="35833"/>
    <cellStyle name="Normal 3 3 16 7 2 2" xfId="35834"/>
    <cellStyle name="Normal 3 3 16 8" xfId="35835"/>
    <cellStyle name="Normal 3 3 16 8 2" xfId="35836"/>
    <cellStyle name="Normal 3 3 16 8 2 2" xfId="35837"/>
    <cellStyle name="Normal 3 3 16 9" xfId="35838"/>
    <cellStyle name="Normal 3 3 16 9 2" xfId="35839"/>
    <cellStyle name="Normal 3 3 16 9 2 2" xfId="35840"/>
    <cellStyle name="Normal 3 3 17" xfId="35841"/>
    <cellStyle name="Normal 3 3 17 10" xfId="35842"/>
    <cellStyle name="Normal 3 3 17 10 2" xfId="35843"/>
    <cellStyle name="Normal 3 3 17 10 2 2" xfId="35844"/>
    <cellStyle name="Normal 3 3 17 11" xfId="35845"/>
    <cellStyle name="Normal 3 3 17 11 2" xfId="35846"/>
    <cellStyle name="Normal 3 3 17 11 2 2" xfId="35847"/>
    <cellStyle name="Normal 3 3 17 12" xfId="35848"/>
    <cellStyle name="Normal 3 3 17 12 2" xfId="35849"/>
    <cellStyle name="Normal 3 3 17 12 2 2" xfId="35850"/>
    <cellStyle name="Normal 3 3 17 13" xfId="35851"/>
    <cellStyle name="Normal 3 3 17 13 2" xfId="35852"/>
    <cellStyle name="Normal 3 3 17 13 2 2" xfId="35853"/>
    <cellStyle name="Normal 3 3 17 14" xfId="35854"/>
    <cellStyle name="Normal 3 3 17 14 2" xfId="35855"/>
    <cellStyle name="Normal 3 3 17 14 2 2" xfId="35856"/>
    <cellStyle name="Normal 3 3 17 15" xfId="35857"/>
    <cellStyle name="Normal 3 3 17 15 2" xfId="35858"/>
    <cellStyle name="Normal 3 3 17 2" xfId="35859"/>
    <cellStyle name="Normal 3 3 17 2 2" xfId="35860"/>
    <cellStyle name="Normal 3 3 17 2 2 2" xfId="35861"/>
    <cellStyle name="Normal 3 3 17 3" xfId="35862"/>
    <cellStyle name="Normal 3 3 17 3 2" xfId="35863"/>
    <cellStyle name="Normal 3 3 17 3 2 2" xfId="35864"/>
    <cellStyle name="Normal 3 3 17 4" xfId="35865"/>
    <cellStyle name="Normal 3 3 17 4 2" xfId="35866"/>
    <cellStyle name="Normal 3 3 17 4 2 2" xfId="35867"/>
    <cellStyle name="Normal 3 3 17 5" xfId="35868"/>
    <cellStyle name="Normal 3 3 17 5 2" xfId="35869"/>
    <cellStyle name="Normal 3 3 17 5 2 2" xfId="35870"/>
    <cellStyle name="Normal 3 3 17 6" xfId="35871"/>
    <cellStyle name="Normal 3 3 17 6 2" xfId="35872"/>
    <cellStyle name="Normal 3 3 17 6 2 2" xfId="35873"/>
    <cellStyle name="Normal 3 3 17 7" xfId="35874"/>
    <cellStyle name="Normal 3 3 17 7 2" xfId="35875"/>
    <cellStyle name="Normal 3 3 17 7 2 2" xfId="35876"/>
    <cellStyle name="Normal 3 3 17 8" xfId="35877"/>
    <cellStyle name="Normal 3 3 17 8 2" xfId="35878"/>
    <cellStyle name="Normal 3 3 17 8 2 2" xfId="35879"/>
    <cellStyle name="Normal 3 3 17 9" xfId="35880"/>
    <cellStyle name="Normal 3 3 17 9 2" xfId="35881"/>
    <cellStyle name="Normal 3 3 17 9 2 2" xfId="35882"/>
    <cellStyle name="Normal 3 3 18" xfId="35883"/>
    <cellStyle name="Normal 3 3 18 10" xfId="35884"/>
    <cellStyle name="Normal 3 3 18 10 2" xfId="35885"/>
    <cellStyle name="Normal 3 3 18 10 2 2" xfId="35886"/>
    <cellStyle name="Normal 3 3 18 11" xfId="35887"/>
    <cellStyle name="Normal 3 3 18 11 2" xfId="35888"/>
    <cellStyle name="Normal 3 3 18 11 2 2" xfId="35889"/>
    <cellStyle name="Normal 3 3 18 12" xfId="35890"/>
    <cellStyle name="Normal 3 3 18 12 2" xfId="35891"/>
    <cellStyle name="Normal 3 3 18 12 2 2" xfId="35892"/>
    <cellStyle name="Normal 3 3 18 13" xfId="35893"/>
    <cellStyle name="Normal 3 3 18 13 2" xfId="35894"/>
    <cellStyle name="Normal 3 3 18 13 2 2" xfId="35895"/>
    <cellStyle name="Normal 3 3 18 14" xfId="35896"/>
    <cellStyle name="Normal 3 3 18 14 2" xfId="35897"/>
    <cellStyle name="Normal 3 3 18 14 2 2" xfId="35898"/>
    <cellStyle name="Normal 3 3 18 15" xfId="35899"/>
    <cellStyle name="Normal 3 3 18 15 2" xfId="35900"/>
    <cellStyle name="Normal 3 3 18 2" xfId="35901"/>
    <cellStyle name="Normal 3 3 18 2 2" xfId="35902"/>
    <cellStyle name="Normal 3 3 18 2 2 2" xfId="35903"/>
    <cellStyle name="Normal 3 3 18 3" xfId="35904"/>
    <cellStyle name="Normal 3 3 18 3 2" xfId="35905"/>
    <cellStyle name="Normal 3 3 18 3 2 2" xfId="35906"/>
    <cellStyle name="Normal 3 3 18 4" xfId="35907"/>
    <cellStyle name="Normal 3 3 18 4 2" xfId="35908"/>
    <cellStyle name="Normal 3 3 18 4 2 2" xfId="35909"/>
    <cellStyle name="Normal 3 3 18 5" xfId="35910"/>
    <cellStyle name="Normal 3 3 18 5 2" xfId="35911"/>
    <cellStyle name="Normal 3 3 18 5 2 2" xfId="35912"/>
    <cellStyle name="Normal 3 3 18 6" xfId="35913"/>
    <cellStyle name="Normal 3 3 18 6 2" xfId="35914"/>
    <cellStyle name="Normal 3 3 18 6 2 2" xfId="35915"/>
    <cellStyle name="Normal 3 3 18 7" xfId="35916"/>
    <cellStyle name="Normal 3 3 18 7 2" xfId="35917"/>
    <cellStyle name="Normal 3 3 18 7 2 2" xfId="35918"/>
    <cellStyle name="Normal 3 3 18 8" xfId="35919"/>
    <cellStyle name="Normal 3 3 18 8 2" xfId="35920"/>
    <cellStyle name="Normal 3 3 18 8 2 2" xfId="35921"/>
    <cellStyle name="Normal 3 3 18 9" xfId="35922"/>
    <cellStyle name="Normal 3 3 18 9 2" xfId="35923"/>
    <cellStyle name="Normal 3 3 18 9 2 2" xfId="35924"/>
    <cellStyle name="Normal 3 3 19" xfId="35925"/>
    <cellStyle name="Normal 3 3 19 10" xfId="35926"/>
    <cellStyle name="Normal 3 3 19 10 2" xfId="35927"/>
    <cellStyle name="Normal 3 3 19 10 2 2" xfId="35928"/>
    <cellStyle name="Normal 3 3 19 11" xfId="35929"/>
    <cellStyle name="Normal 3 3 19 11 2" xfId="35930"/>
    <cellStyle name="Normal 3 3 19 11 2 2" xfId="35931"/>
    <cellStyle name="Normal 3 3 19 12" xfId="35932"/>
    <cellStyle name="Normal 3 3 19 12 2" xfId="35933"/>
    <cellStyle name="Normal 3 3 19 12 2 2" xfId="35934"/>
    <cellStyle name="Normal 3 3 19 13" xfId="35935"/>
    <cellStyle name="Normal 3 3 19 13 2" xfId="35936"/>
    <cellStyle name="Normal 3 3 19 13 2 2" xfId="35937"/>
    <cellStyle name="Normal 3 3 19 14" xfId="35938"/>
    <cellStyle name="Normal 3 3 19 14 2" xfId="35939"/>
    <cellStyle name="Normal 3 3 19 14 2 2" xfId="35940"/>
    <cellStyle name="Normal 3 3 19 15" xfId="35941"/>
    <cellStyle name="Normal 3 3 19 15 2" xfId="35942"/>
    <cellStyle name="Normal 3 3 19 2" xfId="35943"/>
    <cellStyle name="Normal 3 3 19 2 2" xfId="35944"/>
    <cellStyle name="Normal 3 3 19 2 2 2" xfId="35945"/>
    <cellStyle name="Normal 3 3 19 3" xfId="35946"/>
    <cellStyle name="Normal 3 3 19 3 2" xfId="35947"/>
    <cellStyle name="Normal 3 3 19 3 2 2" xfId="35948"/>
    <cellStyle name="Normal 3 3 19 4" xfId="35949"/>
    <cellStyle name="Normal 3 3 19 4 2" xfId="35950"/>
    <cellStyle name="Normal 3 3 19 4 2 2" xfId="35951"/>
    <cellStyle name="Normal 3 3 19 5" xfId="35952"/>
    <cellStyle name="Normal 3 3 19 5 2" xfId="35953"/>
    <cellStyle name="Normal 3 3 19 5 2 2" xfId="35954"/>
    <cellStyle name="Normal 3 3 19 6" xfId="35955"/>
    <cellStyle name="Normal 3 3 19 6 2" xfId="35956"/>
    <cellStyle name="Normal 3 3 19 6 2 2" xfId="35957"/>
    <cellStyle name="Normal 3 3 19 7" xfId="35958"/>
    <cellStyle name="Normal 3 3 19 7 2" xfId="35959"/>
    <cellStyle name="Normal 3 3 19 7 2 2" xfId="35960"/>
    <cellStyle name="Normal 3 3 19 8" xfId="35961"/>
    <cellStyle name="Normal 3 3 19 8 2" xfId="35962"/>
    <cellStyle name="Normal 3 3 19 8 2 2" xfId="35963"/>
    <cellStyle name="Normal 3 3 19 9" xfId="35964"/>
    <cellStyle name="Normal 3 3 19 9 2" xfId="35965"/>
    <cellStyle name="Normal 3 3 19 9 2 2" xfId="35966"/>
    <cellStyle name="Normal 3 3 2" xfId="35967"/>
    <cellStyle name="Normal 3 3 2 10" xfId="35968"/>
    <cellStyle name="Normal 3 3 2 10 2" xfId="35969"/>
    <cellStyle name="Normal 3 3 2 10 2 2" xfId="35970"/>
    <cellStyle name="Normal 3 3 2 11" xfId="35971"/>
    <cellStyle name="Normal 3 3 2 11 2" xfId="35972"/>
    <cellStyle name="Normal 3 3 2 11 2 2" xfId="35973"/>
    <cellStyle name="Normal 3 3 2 12" xfId="35974"/>
    <cellStyle name="Normal 3 3 2 12 2" xfId="35975"/>
    <cellStyle name="Normal 3 3 2 12 2 2" xfId="35976"/>
    <cellStyle name="Normal 3 3 2 13" xfId="35977"/>
    <cellStyle name="Normal 3 3 2 13 2" xfId="35978"/>
    <cellStyle name="Normal 3 3 2 13 2 2" xfId="35979"/>
    <cellStyle name="Normal 3 3 2 14" xfId="35980"/>
    <cellStyle name="Normal 3 3 2 14 2" xfId="35981"/>
    <cellStyle name="Normal 3 3 2 14 2 2" xfId="35982"/>
    <cellStyle name="Normal 3 3 2 15" xfId="35983"/>
    <cellStyle name="Normal 3 3 2 15 2" xfId="35984"/>
    <cellStyle name="Normal 3 3 2 2" xfId="35985"/>
    <cellStyle name="Normal 3 3 2 2 2" xfId="35986"/>
    <cellStyle name="Normal 3 3 2 2 2 2" xfId="35987"/>
    <cellStyle name="Normal 3 3 2 3" xfId="35988"/>
    <cellStyle name="Normal 3 3 2 3 2" xfId="35989"/>
    <cellStyle name="Normal 3 3 2 3 2 2" xfId="35990"/>
    <cellStyle name="Normal 3 3 2 4" xfId="35991"/>
    <cellStyle name="Normal 3 3 2 4 2" xfId="35992"/>
    <cellStyle name="Normal 3 3 2 4 2 2" xfId="35993"/>
    <cellStyle name="Normal 3 3 2 5" xfId="35994"/>
    <cellStyle name="Normal 3 3 2 5 2" xfId="35995"/>
    <cellStyle name="Normal 3 3 2 5 2 2" xfId="35996"/>
    <cellStyle name="Normal 3 3 2 6" xfId="35997"/>
    <cellStyle name="Normal 3 3 2 6 2" xfId="35998"/>
    <cellStyle name="Normal 3 3 2 6 2 2" xfId="35999"/>
    <cellStyle name="Normal 3 3 2 7" xfId="36000"/>
    <cellStyle name="Normal 3 3 2 7 2" xfId="36001"/>
    <cellStyle name="Normal 3 3 2 7 2 2" xfId="36002"/>
    <cellStyle name="Normal 3 3 2 8" xfId="36003"/>
    <cellStyle name="Normal 3 3 2 8 2" xfId="36004"/>
    <cellStyle name="Normal 3 3 2 8 2 2" xfId="36005"/>
    <cellStyle name="Normal 3 3 2 9" xfId="36006"/>
    <cellStyle name="Normal 3 3 2 9 2" xfId="36007"/>
    <cellStyle name="Normal 3 3 2 9 2 2" xfId="36008"/>
    <cellStyle name="Normal 3 3 20" xfId="36009"/>
    <cellStyle name="Normal 3 3 20 10" xfId="36010"/>
    <cellStyle name="Normal 3 3 20 10 2" xfId="36011"/>
    <cellStyle name="Normal 3 3 20 10 2 2" xfId="36012"/>
    <cellStyle name="Normal 3 3 20 11" xfId="36013"/>
    <cellStyle name="Normal 3 3 20 11 2" xfId="36014"/>
    <cellStyle name="Normal 3 3 20 11 2 2" xfId="36015"/>
    <cellStyle name="Normal 3 3 20 12" xfId="36016"/>
    <cellStyle name="Normal 3 3 20 12 2" xfId="36017"/>
    <cellStyle name="Normal 3 3 20 12 2 2" xfId="36018"/>
    <cellStyle name="Normal 3 3 20 13" xfId="36019"/>
    <cellStyle name="Normal 3 3 20 13 2" xfId="36020"/>
    <cellStyle name="Normal 3 3 20 13 2 2" xfId="36021"/>
    <cellStyle name="Normal 3 3 20 14" xfId="36022"/>
    <cellStyle name="Normal 3 3 20 14 2" xfId="36023"/>
    <cellStyle name="Normal 3 3 20 14 2 2" xfId="36024"/>
    <cellStyle name="Normal 3 3 20 15" xfId="36025"/>
    <cellStyle name="Normal 3 3 20 15 2" xfId="36026"/>
    <cellStyle name="Normal 3 3 20 2" xfId="36027"/>
    <cellStyle name="Normal 3 3 20 2 2" xfId="36028"/>
    <cellStyle name="Normal 3 3 20 2 2 2" xfId="36029"/>
    <cellStyle name="Normal 3 3 20 3" xfId="36030"/>
    <cellStyle name="Normal 3 3 20 3 2" xfId="36031"/>
    <cellStyle name="Normal 3 3 20 3 2 2" xfId="36032"/>
    <cellStyle name="Normal 3 3 20 4" xfId="36033"/>
    <cellStyle name="Normal 3 3 20 4 2" xfId="36034"/>
    <cellStyle name="Normal 3 3 20 4 2 2" xfId="36035"/>
    <cellStyle name="Normal 3 3 20 5" xfId="36036"/>
    <cellStyle name="Normal 3 3 20 5 2" xfId="36037"/>
    <cellStyle name="Normal 3 3 20 5 2 2" xfId="36038"/>
    <cellStyle name="Normal 3 3 20 6" xfId="36039"/>
    <cellStyle name="Normal 3 3 20 6 2" xfId="36040"/>
    <cellStyle name="Normal 3 3 20 6 2 2" xfId="36041"/>
    <cellStyle name="Normal 3 3 20 7" xfId="36042"/>
    <cellStyle name="Normal 3 3 20 7 2" xfId="36043"/>
    <cellStyle name="Normal 3 3 20 7 2 2" xfId="36044"/>
    <cellStyle name="Normal 3 3 20 8" xfId="36045"/>
    <cellStyle name="Normal 3 3 20 8 2" xfId="36046"/>
    <cellStyle name="Normal 3 3 20 8 2 2" xfId="36047"/>
    <cellStyle name="Normal 3 3 20 9" xfId="36048"/>
    <cellStyle name="Normal 3 3 20 9 2" xfId="36049"/>
    <cellStyle name="Normal 3 3 20 9 2 2" xfId="36050"/>
    <cellStyle name="Normal 3 3 21" xfId="36051"/>
    <cellStyle name="Normal 3 3 21 10" xfId="36052"/>
    <cellStyle name="Normal 3 3 21 10 2" xfId="36053"/>
    <cellStyle name="Normal 3 3 21 10 2 2" xfId="36054"/>
    <cellStyle name="Normal 3 3 21 11" xfId="36055"/>
    <cellStyle name="Normal 3 3 21 11 2" xfId="36056"/>
    <cellStyle name="Normal 3 3 21 11 2 2" xfId="36057"/>
    <cellStyle name="Normal 3 3 21 12" xfId="36058"/>
    <cellStyle name="Normal 3 3 21 12 2" xfId="36059"/>
    <cellStyle name="Normal 3 3 21 12 2 2" xfId="36060"/>
    <cellStyle name="Normal 3 3 21 13" xfId="36061"/>
    <cellStyle name="Normal 3 3 21 13 2" xfId="36062"/>
    <cellStyle name="Normal 3 3 21 13 2 2" xfId="36063"/>
    <cellStyle name="Normal 3 3 21 14" xfId="36064"/>
    <cellStyle name="Normal 3 3 21 14 2" xfId="36065"/>
    <cellStyle name="Normal 3 3 21 14 2 2" xfId="36066"/>
    <cellStyle name="Normal 3 3 21 15" xfId="36067"/>
    <cellStyle name="Normal 3 3 21 15 2" xfId="36068"/>
    <cellStyle name="Normal 3 3 21 2" xfId="36069"/>
    <cellStyle name="Normal 3 3 21 2 2" xfId="36070"/>
    <cellStyle name="Normal 3 3 21 2 2 2" xfId="36071"/>
    <cellStyle name="Normal 3 3 21 3" xfId="36072"/>
    <cellStyle name="Normal 3 3 21 3 2" xfId="36073"/>
    <cellStyle name="Normal 3 3 21 3 2 2" xfId="36074"/>
    <cellStyle name="Normal 3 3 21 4" xfId="36075"/>
    <cellStyle name="Normal 3 3 21 4 2" xfId="36076"/>
    <cellStyle name="Normal 3 3 21 4 2 2" xfId="36077"/>
    <cellStyle name="Normal 3 3 21 5" xfId="36078"/>
    <cellStyle name="Normal 3 3 21 5 2" xfId="36079"/>
    <cellStyle name="Normal 3 3 21 5 2 2" xfId="36080"/>
    <cellStyle name="Normal 3 3 21 6" xfId="36081"/>
    <cellStyle name="Normal 3 3 21 6 2" xfId="36082"/>
    <cellStyle name="Normal 3 3 21 6 2 2" xfId="36083"/>
    <cellStyle name="Normal 3 3 21 7" xfId="36084"/>
    <cellStyle name="Normal 3 3 21 7 2" xfId="36085"/>
    <cellStyle name="Normal 3 3 21 7 2 2" xfId="36086"/>
    <cellStyle name="Normal 3 3 21 8" xfId="36087"/>
    <cellStyle name="Normal 3 3 21 8 2" xfId="36088"/>
    <cellStyle name="Normal 3 3 21 8 2 2" xfId="36089"/>
    <cellStyle name="Normal 3 3 21 9" xfId="36090"/>
    <cellStyle name="Normal 3 3 21 9 2" xfId="36091"/>
    <cellStyle name="Normal 3 3 21 9 2 2" xfId="36092"/>
    <cellStyle name="Normal 3 3 22" xfId="36093"/>
    <cellStyle name="Normal 3 3 22 10" xfId="36094"/>
    <cellStyle name="Normal 3 3 22 10 2" xfId="36095"/>
    <cellStyle name="Normal 3 3 22 10 2 2" xfId="36096"/>
    <cellStyle name="Normal 3 3 22 11" xfId="36097"/>
    <cellStyle name="Normal 3 3 22 11 2" xfId="36098"/>
    <cellStyle name="Normal 3 3 22 11 2 2" xfId="36099"/>
    <cellStyle name="Normal 3 3 22 12" xfId="36100"/>
    <cellStyle name="Normal 3 3 22 12 2" xfId="36101"/>
    <cellStyle name="Normal 3 3 22 12 2 2" xfId="36102"/>
    <cellStyle name="Normal 3 3 22 13" xfId="36103"/>
    <cellStyle name="Normal 3 3 22 13 2" xfId="36104"/>
    <cellStyle name="Normal 3 3 22 13 2 2" xfId="36105"/>
    <cellStyle name="Normal 3 3 22 14" xfId="36106"/>
    <cellStyle name="Normal 3 3 22 14 2" xfId="36107"/>
    <cellStyle name="Normal 3 3 22 14 2 2" xfId="36108"/>
    <cellStyle name="Normal 3 3 22 15" xfId="36109"/>
    <cellStyle name="Normal 3 3 22 15 2" xfId="36110"/>
    <cellStyle name="Normal 3 3 22 2" xfId="36111"/>
    <cellStyle name="Normal 3 3 22 2 2" xfId="36112"/>
    <cellStyle name="Normal 3 3 22 2 2 2" xfId="36113"/>
    <cellStyle name="Normal 3 3 22 3" xfId="36114"/>
    <cellStyle name="Normal 3 3 22 3 2" xfId="36115"/>
    <cellStyle name="Normal 3 3 22 3 2 2" xfId="36116"/>
    <cellStyle name="Normal 3 3 22 4" xfId="36117"/>
    <cellStyle name="Normal 3 3 22 4 2" xfId="36118"/>
    <cellStyle name="Normal 3 3 22 4 2 2" xfId="36119"/>
    <cellStyle name="Normal 3 3 22 5" xfId="36120"/>
    <cellStyle name="Normal 3 3 22 5 2" xfId="36121"/>
    <cellStyle name="Normal 3 3 22 5 2 2" xfId="36122"/>
    <cellStyle name="Normal 3 3 22 6" xfId="36123"/>
    <cellStyle name="Normal 3 3 22 6 2" xfId="36124"/>
    <cellStyle name="Normal 3 3 22 6 2 2" xfId="36125"/>
    <cellStyle name="Normal 3 3 22 7" xfId="36126"/>
    <cellStyle name="Normal 3 3 22 7 2" xfId="36127"/>
    <cellStyle name="Normal 3 3 22 7 2 2" xfId="36128"/>
    <cellStyle name="Normal 3 3 22 8" xfId="36129"/>
    <cellStyle name="Normal 3 3 22 8 2" xfId="36130"/>
    <cellStyle name="Normal 3 3 22 8 2 2" xfId="36131"/>
    <cellStyle name="Normal 3 3 22 9" xfId="36132"/>
    <cellStyle name="Normal 3 3 22 9 2" xfId="36133"/>
    <cellStyle name="Normal 3 3 22 9 2 2" xfId="36134"/>
    <cellStyle name="Normal 3 3 23" xfId="36135"/>
    <cellStyle name="Normal 3 3 23 10" xfId="36136"/>
    <cellStyle name="Normal 3 3 23 10 2" xfId="36137"/>
    <cellStyle name="Normal 3 3 23 10 2 2" xfId="36138"/>
    <cellStyle name="Normal 3 3 23 11" xfId="36139"/>
    <cellStyle name="Normal 3 3 23 11 2" xfId="36140"/>
    <cellStyle name="Normal 3 3 23 11 2 2" xfId="36141"/>
    <cellStyle name="Normal 3 3 23 12" xfId="36142"/>
    <cellStyle name="Normal 3 3 23 12 2" xfId="36143"/>
    <cellStyle name="Normal 3 3 23 12 2 2" xfId="36144"/>
    <cellStyle name="Normal 3 3 23 13" xfId="36145"/>
    <cellStyle name="Normal 3 3 23 13 2" xfId="36146"/>
    <cellStyle name="Normal 3 3 23 13 2 2" xfId="36147"/>
    <cellStyle name="Normal 3 3 23 14" xfId="36148"/>
    <cellStyle name="Normal 3 3 23 14 2" xfId="36149"/>
    <cellStyle name="Normal 3 3 23 14 2 2" xfId="36150"/>
    <cellStyle name="Normal 3 3 23 15" xfId="36151"/>
    <cellStyle name="Normal 3 3 23 15 2" xfId="36152"/>
    <cellStyle name="Normal 3 3 23 2" xfId="36153"/>
    <cellStyle name="Normal 3 3 23 2 2" xfId="36154"/>
    <cellStyle name="Normal 3 3 23 2 2 2" xfId="36155"/>
    <cellStyle name="Normal 3 3 23 3" xfId="36156"/>
    <cellStyle name="Normal 3 3 23 3 2" xfId="36157"/>
    <cellStyle name="Normal 3 3 23 3 2 2" xfId="36158"/>
    <cellStyle name="Normal 3 3 23 4" xfId="36159"/>
    <cellStyle name="Normal 3 3 23 4 2" xfId="36160"/>
    <cellStyle name="Normal 3 3 23 4 2 2" xfId="36161"/>
    <cellStyle name="Normal 3 3 23 5" xfId="36162"/>
    <cellStyle name="Normal 3 3 23 5 2" xfId="36163"/>
    <cellStyle name="Normal 3 3 23 5 2 2" xfId="36164"/>
    <cellStyle name="Normal 3 3 23 6" xfId="36165"/>
    <cellStyle name="Normal 3 3 23 6 2" xfId="36166"/>
    <cellStyle name="Normal 3 3 23 6 2 2" xfId="36167"/>
    <cellStyle name="Normal 3 3 23 7" xfId="36168"/>
    <cellStyle name="Normal 3 3 23 7 2" xfId="36169"/>
    <cellStyle name="Normal 3 3 23 7 2 2" xfId="36170"/>
    <cellStyle name="Normal 3 3 23 8" xfId="36171"/>
    <cellStyle name="Normal 3 3 23 8 2" xfId="36172"/>
    <cellStyle name="Normal 3 3 23 8 2 2" xfId="36173"/>
    <cellStyle name="Normal 3 3 23 9" xfId="36174"/>
    <cellStyle name="Normal 3 3 23 9 2" xfId="36175"/>
    <cellStyle name="Normal 3 3 23 9 2 2" xfId="36176"/>
    <cellStyle name="Normal 3 3 24" xfId="36177"/>
    <cellStyle name="Normal 3 3 24 2" xfId="36178"/>
    <cellStyle name="Normal 3 3 24 2 2" xfId="36179"/>
    <cellStyle name="Normal 3 3 25" xfId="36180"/>
    <cellStyle name="Normal 3 3 25 2" xfId="36181"/>
    <cellStyle name="Normal 3 3 25 2 2" xfId="36182"/>
    <cellStyle name="Normal 3 3 26" xfId="36183"/>
    <cellStyle name="Normal 3 3 26 2" xfId="36184"/>
    <cellStyle name="Normal 3 3 26 2 2" xfId="36185"/>
    <cellStyle name="Normal 3 3 27" xfId="36186"/>
    <cellStyle name="Normal 3 3 27 2" xfId="36187"/>
    <cellStyle name="Normal 3 3 27 2 2" xfId="36188"/>
    <cellStyle name="Normal 3 3 28" xfId="36189"/>
    <cellStyle name="Normal 3 3 28 2" xfId="36190"/>
    <cellStyle name="Normal 3 3 28 2 2" xfId="36191"/>
    <cellStyle name="Normal 3 3 29" xfId="36192"/>
    <cellStyle name="Normal 3 3 29 2" xfId="36193"/>
    <cellStyle name="Normal 3 3 29 2 2" xfId="36194"/>
    <cellStyle name="Normal 3 3 3" xfId="36195"/>
    <cellStyle name="Normal 3 3 3 10" xfId="36196"/>
    <cellStyle name="Normal 3 3 3 10 2" xfId="36197"/>
    <cellStyle name="Normal 3 3 3 10 2 2" xfId="36198"/>
    <cellStyle name="Normal 3 3 3 11" xfId="36199"/>
    <cellStyle name="Normal 3 3 3 11 2" xfId="36200"/>
    <cellStyle name="Normal 3 3 3 11 2 2" xfId="36201"/>
    <cellStyle name="Normal 3 3 3 12" xfId="36202"/>
    <cellStyle name="Normal 3 3 3 12 2" xfId="36203"/>
    <cellStyle name="Normal 3 3 3 12 2 2" xfId="36204"/>
    <cellStyle name="Normal 3 3 3 13" xfId="36205"/>
    <cellStyle name="Normal 3 3 3 13 2" xfId="36206"/>
    <cellStyle name="Normal 3 3 3 13 2 2" xfId="36207"/>
    <cellStyle name="Normal 3 3 3 14" xfId="36208"/>
    <cellStyle name="Normal 3 3 3 14 2" xfId="36209"/>
    <cellStyle name="Normal 3 3 3 14 2 2" xfId="36210"/>
    <cellStyle name="Normal 3 3 3 15" xfId="36211"/>
    <cellStyle name="Normal 3 3 3 15 2" xfId="36212"/>
    <cellStyle name="Normal 3 3 3 2" xfId="36213"/>
    <cellStyle name="Normal 3 3 3 2 2" xfId="36214"/>
    <cellStyle name="Normal 3 3 3 2 2 2" xfId="36215"/>
    <cellStyle name="Normal 3 3 3 3" xfId="36216"/>
    <cellStyle name="Normal 3 3 3 3 2" xfId="36217"/>
    <cellStyle name="Normal 3 3 3 3 2 2" xfId="36218"/>
    <cellStyle name="Normal 3 3 3 4" xfId="36219"/>
    <cellStyle name="Normal 3 3 3 4 2" xfId="36220"/>
    <cellStyle name="Normal 3 3 3 4 2 2" xfId="36221"/>
    <cellStyle name="Normal 3 3 3 5" xfId="36222"/>
    <cellStyle name="Normal 3 3 3 5 2" xfId="36223"/>
    <cellStyle name="Normal 3 3 3 5 2 2" xfId="36224"/>
    <cellStyle name="Normal 3 3 3 6" xfId="36225"/>
    <cellStyle name="Normal 3 3 3 6 2" xfId="36226"/>
    <cellStyle name="Normal 3 3 3 6 2 2" xfId="36227"/>
    <cellStyle name="Normal 3 3 3 7" xfId="36228"/>
    <cellStyle name="Normal 3 3 3 7 2" xfId="36229"/>
    <cellStyle name="Normal 3 3 3 7 2 2" xfId="36230"/>
    <cellStyle name="Normal 3 3 3 8" xfId="36231"/>
    <cellStyle name="Normal 3 3 3 8 2" xfId="36232"/>
    <cellStyle name="Normal 3 3 3 8 2 2" xfId="36233"/>
    <cellStyle name="Normal 3 3 3 9" xfId="36234"/>
    <cellStyle name="Normal 3 3 3 9 2" xfId="36235"/>
    <cellStyle name="Normal 3 3 3 9 2 2" xfId="36236"/>
    <cellStyle name="Normal 3 3 30" xfId="36237"/>
    <cellStyle name="Normal 3 3 30 2" xfId="36238"/>
    <cellStyle name="Normal 3 3 30 2 2" xfId="36239"/>
    <cellStyle name="Normal 3 3 31" xfId="36240"/>
    <cellStyle name="Normal 3 3 31 2" xfId="36241"/>
    <cellStyle name="Normal 3 3 31 2 2" xfId="36242"/>
    <cellStyle name="Normal 3 3 32" xfId="36243"/>
    <cellStyle name="Normal 3 3 32 2" xfId="36244"/>
    <cellStyle name="Normal 3 3 32 2 2" xfId="36245"/>
    <cellStyle name="Normal 3 3 33" xfId="36246"/>
    <cellStyle name="Normal 3 3 33 2" xfId="36247"/>
    <cellStyle name="Normal 3 3 33 2 2" xfId="36248"/>
    <cellStyle name="Normal 3 3 34" xfId="36249"/>
    <cellStyle name="Normal 3 3 34 2" xfId="36250"/>
    <cellStyle name="Normal 3 3 34 2 2" xfId="36251"/>
    <cellStyle name="Normal 3 3 35" xfId="36252"/>
    <cellStyle name="Normal 3 3 35 2" xfId="36253"/>
    <cellStyle name="Normal 3 3 35 2 2" xfId="36254"/>
    <cellStyle name="Normal 3 3 36" xfId="36255"/>
    <cellStyle name="Normal 3 3 36 2" xfId="36256"/>
    <cellStyle name="Normal 3 3 36 2 2" xfId="36257"/>
    <cellStyle name="Normal 3 3 37" xfId="36258"/>
    <cellStyle name="Normal 3 3 37 2" xfId="36259"/>
    <cellStyle name="Normal 3 3 4" xfId="36260"/>
    <cellStyle name="Normal 3 3 4 10" xfId="36261"/>
    <cellStyle name="Normal 3 3 4 10 2" xfId="36262"/>
    <cellStyle name="Normal 3 3 4 10 2 2" xfId="36263"/>
    <cellStyle name="Normal 3 3 4 11" xfId="36264"/>
    <cellStyle name="Normal 3 3 4 11 2" xfId="36265"/>
    <cellStyle name="Normal 3 3 4 11 2 2" xfId="36266"/>
    <cellStyle name="Normal 3 3 4 12" xfId="36267"/>
    <cellStyle name="Normal 3 3 4 12 2" xfId="36268"/>
    <cellStyle name="Normal 3 3 4 12 2 2" xfId="36269"/>
    <cellStyle name="Normal 3 3 4 13" xfId="36270"/>
    <cellStyle name="Normal 3 3 4 13 2" xfId="36271"/>
    <cellStyle name="Normal 3 3 4 13 2 2" xfId="36272"/>
    <cellStyle name="Normal 3 3 4 14" xfId="36273"/>
    <cellStyle name="Normal 3 3 4 14 2" xfId="36274"/>
    <cellStyle name="Normal 3 3 4 14 2 2" xfId="36275"/>
    <cellStyle name="Normal 3 3 4 15" xfId="36276"/>
    <cellStyle name="Normal 3 3 4 15 2" xfId="36277"/>
    <cellStyle name="Normal 3 3 4 2" xfId="36278"/>
    <cellStyle name="Normal 3 3 4 2 2" xfId="36279"/>
    <cellStyle name="Normal 3 3 4 2 2 2" xfId="36280"/>
    <cellStyle name="Normal 3 3 4 3" xfId="36281"/>
    <cellStyle name="Normal 3 3 4 3 2" xfId="36282"/>
    <cellStyle name="Normal 3 3 4 3 2 2" xfId="36283"/>
    <cellStyle name="Normal 3 3 4 4" xfId="36284"/>
    <cellStyle name="Normal 3 3 4 4 2" xfId="36285"/>
    <cellStyle name="Normal 3 3 4 4 2 2" xfId="36286"/>
    <cellStyle name="Normal 3 3 4 5" xfId="36287"/>
    <cellStyle name="Normal 3 3 4 5 2" xfId="36288"/>
    <cellStyle name="Normal 3 3 4 5 2 2" xfId="36289"/>
    <cellStyle name="Normal 3 3 4 6" xfId="36290"/>
    <cellStyle name="Normal 3 3 4 6 2" xfId="36291"/>
    <cellStyle name="Normal 3 3 4 6 2 2" xfId="36292"/>
    <cellStyle name="Normal 3 3 4 7" xfId="36293"/>
    <cellStyle name="Normal 3 3 4 7 2" xfId="36294"/>
    <cellStyle name="Normal 3 3 4 7 2 2" xfId="36295"/>
    <cellStyle name="Normal 3 3 4 8" xfId="36296"/>
    <cellStyle name="Normal 3 3 4 8 2" xfId="36297"/>
    <cellStyle name="Normal 3 3 4 8 2 2" xfId="36298"/>
    <cellStyle name="Normal 3 3 4 9" xfId="36299"/>
    <cellStyle name="Normal 3 3 4 9 2" xfId="36300"/>
    <cellStyle name="Normal 3 3 4 9 2 2" xfId="36301"/>
    <cellStyle name="Normal 3 3 5" xfId="36302"/>
    <cellStyle name="Normal 3 3 5 10" xfId="36303"/>
    <cellStyle name="Normal 3 3 5 10 2" xfId="36304"/>
    <cellStyle name="Normal 3 3 5 10 2 2" xfId="36305"/>
    <cellStyle name="Normal 3 3 5 11" xfId="36306"/>
    <cellStyle name="Normal 3 3 5 11 2" xfId="36307"/>
    <cellStyle name="Normal 3 3 5 11 2 2" xfId="36308"/>
    <cellStyle name="Normal 3 3 5 12" xfId="36309"/>
    <cellStyle name="Normal 3 3 5 12 2" xfId="36310"/>
    <cellStyle name="Normal 3 3 5 12 2 2" xfId="36311"/>
    <cellStyle name="Normal 3 3 5 13" xfId="36312"/>
    <cellStyle name="Normal 3 3 5 13 2" xfId="36313"/>
    <cellStyle name="Normal 3 3 5 13 2 2" xfId="36314"/>
    <cellStyle name="Normal 3 3 5 14" xfId="36315"/>
    <cellStyle name="Normal 3 3 5 14 2" xfId="36316"/>
    <cellStyle name="Normal 3 3 5 14 2 2" xfId="36317"/>
    <cellStyle name="Normal 3 3 5 15" xfId="36318"/>
    <cellStyle name="Normal 3 3 5 15 2" xfId="36319"/>
    <cellStyle name="Normal 3 3 5 2" xfId="36320"/>
    <cellStyle name="Normal 3 3 5 2 2" xfId="36321"/>
    <cellStyle name="Normal 3 3 5 2 2 2" xfId="36322"/>
    <cellStyle name="Normal 3 3 5 3" xfId="36323"/>
    <cellStyle name="Normal 3 3 5 3 2" xfId="36324"/>
    <cellStyle name="Normal 3 3 5 3 2 2" xfId="36325"/>
    <cellStyle name="Normal 3 3 5 4" xfId="36326"/>
    <cellStyle name="Normal 3 3 5 4 2" xfId="36327"/>
    <cellStyle name="Normal 3 3 5 4 2 2" xfId="36328"/>
    <cellStyle name="Normal 3 3 5 5" xfId="36329"/>
    <cellStyle name="Normal 3 3 5 5 2" xfId="36330"/>
    <cellStyle name="Normal 3 3 5 5 2 2" xfId="36331"/>
    <cellStyle name="Normal 3 3 5 6" xfId="36332"/>
    <cellStyle name="Normal 3 3 5 6 2" xfId="36333"/>
    <cellStyle name="Normal 3 3 5 6 2 2" xfId="36334"/>
    <cellStyle name="Normal 3 3 5 7" xfId="36335"/>
    <cellStyle name="Normal 3 3 5 7 2" xfId="36336"/>
    <cellStyle name="Normal 3 3 5 7 2 2" xfId="36337"/>
    <cellStyle name="Normal 3 3 5 8" xfId="36338"/>
    <cellStyle name="Normal 3 3 5 8 2" xfId="36339"/>
    <cellStyle name="Normal 3 3 5 8 2 2" xfId="36340"/>
    <cellStyle name="Normal 3 3 5 9" xfId="36341"/>
    <cellStyle name="Normal 3 3 5 9 2" xfId="36342"/>
    <cellStyle name="Normal 3 3 5 9 2 2" xfId="36343"/>
    <cellStyle name="Normal 3 3 6" xfId="36344"/>
    <cellStyle name="Normal 3 3 6 10" xfId="36345"/>
    <cellStyle name="Normal 3 3 6 10 2" xfId="36346"/>
    <cellStyle name="Normal 3 3 6 10 2 2" xfId="36347"/>
    <cellStyle name="Normal 3 3 6 11" xfId="36348"/>
    <cellStyle name="Normal 3 3 6 11 2" xfId="36349"/>
    <cellStyle name="Normal 3 3 6 11 2 2" xfId="36350"/>
    <cellStyle name="Normal 3 3 6 12" xfId="36351"/>
    <cellStyle name="Normal 3 3 6 12 2" xfId="36352"/>
    <cellStyle name="Normal 3 3 6 12 2 2" xfId="36353"/>
    <cellStyle name="Normal 3 3 6 13" xfId="36354"/>
    <cellStyle name="Normal 3 3 6 13 2" xfId="36355"/>
    <cellStyle name="Normal 3 3 6 13 2 2" xfId="36356"/>
    <cellStyle name="Normal 3 3 6 14" xfId="36357"/>
    <cellStyle name="Normal 3 3 6 14 2" xfId="36358"/>
    <cellStyle name="Normal 3 3 6 14 2 2" xfId="36359"/>
    <cellStyle name="Normal 3 3 6 15" xfId="36360"/>
    <cellStyle name="Normal 3 3 6 15 2" xfId="36361"/>
    <cellStyle name="Normal 3 3 6 2" xfId="36362"/>
    <cellStyle name="Normal 3 3 6 2 2" xfId="36363"/>
    <cellStyle name="Normal 3 3 6 2 2 2" xfId="36364"/>
    <cellStyle name="Normal 3 3 6 3" xfId="36365"/>
    <cellStyle name="Normal 3 3 6 3 2" xfId="36366"/>
    <cellStyle name="Normal 3 3 6 3 2 2" xfId="36367"/>
    <cellStyle name="Normal 3 3 6 4" xfId="36368"/>
    <cellStyle name="Normal 3 3 6 4 2" xfId="36369"/>
    <cellStyle name="Normal 3 3 6 4 2 2" xfId="36370"/>
    <cellStyle name="Normal 3 3 6 5" xfId="36371"/>
    <cellStyle name="Normal 3 3 6 5 2" xfId="36372"/>
    <cellStyle name="Normal 3 3 6 5 2 2" xfId="36373"/>
    <cellStyle name="Normal 3 3 6 6" xfId="36374"/>
    <cellStyle name="Normal 3 3 6 6 2" xfId="36375"/>
    <cellStyle name="Normal 3 3 6 6 2 2" xfId="36376"/>
    <cellStyle name="Normal 3 3 6 7" xfId="36377"/>
    <cellStyle name="Normal 3 3 6 7 2" xfId="36378"/>
    <cellStyle name="Normal 3 3 6 7 2 2" xfId="36379"/>
    <cellStyle name="Normal 3 3 6 8" xfId="36380"/>
    <cellStyle name="Normal 3 3 6 8 2" xfId="36381"/>
    <cellStyle name="Normal 3 3 6 8 2 2" xfId="36382"/>
    <cellStyle name="Normal 3 3 6 9" xfId="36383"/>
    <cellStyle name="Normal 3 3 6 9 2" xfId="36384"/>
    <cellStyle name="Normal 3 3 6 9 2 2" xfId="36385"/>
    <cellStyle name="Normal 3 3 7" xfId="36386"/>
    <cellStyle name="Normal 3 3 7 10" xfId="36387"/>
    <cellStyle name="Normal 3 3 7 10 2" xfId="36388"/>
    <cellStyle name="Normal 3 3 7 10 2 2" xfId="36389"/>
    <cellStyle name="Normal 3 3 7 11" xfId="36390"/>
    <cellStyle name="Normal 3 3 7 11 2" xfId="36391"/>
    <cellStyle name="Normal 3 3 7 11 2 2" xfId="36392"/>
    <cellStyle name="Normal 3 3 7 12" xfId="36393"/>
    <cellStyle name="Normal 3 3 7 12 2" xfId="36394"/>
    <cellStyle name="Normal 3 3 7 12 2 2" xfId="36395"/>
    <cellStyle name="Normal 3 3 7 13" xfId="36396"/>
    <cellStyle name="Normal 3 3 7 13 2" xfId="36397"/>
    <cellStyle name="Normal 3 3 7 13 2 2" xfId="36398"/>
    <cellStyle name="Normal 3 3 7 14" xfId="36399"/>
    <cellStyle name="Normal 3 3 7 14 2" xfId="36400"/>
    <cellStyle name="Normal 3 3 7 14 2 2" xfId="36401"/>
    <cellStyle name="Normal 3 3 7 15" xfId="36402"/>
    <cellStyle name="Normal 3 3 7 15 2" xfId="36403"/>
    <cellStyle name="Normal 3 3 7 2" xfId="36404"/>
    <cellStyle name="Normal 3 3 7 2 2" xfId="36405"/>
    <cellStyle name="Normal 3 3 7 2 2 2" xfId="36406"/>
    <cellStyle name="Normal 3 3 7 3" xfId="36407"/>
    <cellStyle name="Normal 3 3 7 3 2" xfId="36408"/>
    <cellStyle name="Normal 3 3 7 3 2 2" xfId="36409"/>
    <cellStyle name="Normal 3 3 7 4" xfId="36410"/>
    <cellStyle name="Normal 3 3 7 4 2" xfId="36411"/>
    <cellStyle name="Normal 3 3 7 4 2 2" xfId="36412"/>
    <cellStyle name="Normal 3 3 7 5" xfId="36413"/>
    <cellStyle name="Normal 3 3 7 5 2" xfId="36414"/>
    <cellStyle name="Normal 3 3 7 5 2 2" xfId="36415"/>
    <cellStyle name="Normal 3 3 7 6" xfId="36416"/>
    <cellStyle name="Normal 3 3 7 6 2" xfId="36417"/>
    <cellStyle name="Normal 3 3 7 6 2 2" xfId="36418"/>
    <cellStyle name="Normal 3 3 7 7" xfId="36419"/>
    <cellStyle name="Normal 3 3 7 7 2" xfId="36420"/>
    <cellStyle name="Normal 3 3 7 7 2 2" xfId="36421"/>
    <cellStyle name="Normal 3 3 7 8" xfId="36422"/>
    <cellStyle name="Normal 3 3 7 8 2" xfId="36423"/>
    <cellStyle name="Normal 3 3 7 8 2 2" xfId="36424"/>
    <cellStyle name="Normal 3 3 7 9" xfId="36425"/>
    <cellStyle name="Normal 3 3 7 9 2" xfId="36426"/>
    <cellStyle name="Normal 3 3 7 9 2 2" xfId="36427"/>
    <cellStyle name="Normal 3 3 8" xfId="36428"/>
    <cellStyle name="Normal 3 3 8 10" xfId="36429"/>
    <cellStyle name="Normal 3 3 8 10 2" xfId="36430"/>
    <cellStyle name="Normal 3 3 8 10 2 2" xfId="36431"/>
    <cellStyle name="Normal 3 3 8 11" xfId="36432"/>
    <cellStyle name="Normal 3 3 8 11 2" xfId="36433"/>
    <cellStyle name="Normal 3 3 8 11 2 2" xfId="36434"/>
    <cellStyle name="Normal 3 3 8 12" xfId="36435"/>
    <cellStyle name="Normal 3 3 8 12 2" xfId="36436"/>
    <cellStyle name="Normal 3 3 8 12 2 2" xfId="36437"/>
    <cellStyle name="Normal 3 3 8 13" xfId="36438"/>
    <cellStyle name="Normal 3 3 8 13 2" xfId="36439"/>
    <cellStyle name="Normal 3 3 8 13 2 2" xfId="36440"/>
    <cellStyle name="Normal 3 3 8 14" xfId="36441"/>
    <cellStyle name="Normal 3 3 8 14 2" xfId="36442"/>
    <cellStyle name="Normal 3 3 8 14 2 2" xfId="36443"/>
    <cellStyle name="Normal 3 3 8 15" xfId="36444"/>
    <cellStyle name="Normal 3 3 8 15 2" xfId="36445"/>
    <cellStyle name="Normal 3 3 8 2" xfId="36446"/>
    <cellStyle name="Normal 3 3 8 2 2" xfId="36447"/>
    <cellStyle name="Normal 3 3 8 2 2 2" xfId="36448"/>
    <cellStyle name="Normal 3 3 8 3" xfId="36449"/>
    <cellStyle name="Normal 3 3 8 3 2" xfId="36450"/>
    <cellStyle name="Normal 3 3 8 3 2 2" xfId="36451"/>
    <cellStyle name="Normal 3 3 8 4" xfId="36452"/>
    <cellStyle name="Normal 3 3 8 4 2" xfId="36453"/>
    <cellStyle name="Normal 3 3 8 4 2 2" xfId="36454"/>
    <cellStyle name="Normal 3 3 8 5" xfId="36455"/>
    <cellStyle name="Normal 3 3 8 5 2" xfId="36456"/>
    <cellStyle name="Normal 3 3 8 5 2 2" xfId="36457"/>
    <cellStyle name="Normal 3 3 8 6" xfId="36458"/>
    <cellStyle name="Normal 3 3 8 6 2" xfId="36459"/>
    <cellStyle name="Normal 3 3 8 6 2 2" xfId="36460"/>
    <cellStyle name="Normal 3 3 8 7" xfId="36461"/>
    <cellStyle name="Normal 3 3 8 7 2" xfId="36462"/>
    <cellStyle name="Normal 3 3 8 7 2 2" xfId="36463"/>
    <cellStyle name="Normal 3 3 8 8" xfId="36464"/>
    <cellStyle name="Normal 3 3 8 8 2" xfId="36465"/>
    <cellStyle name="Normal 3 3 8 8 2 2" xfId="36466"/>
    <cellStyle name="Normal 3 3 8 9" xfId="36467"/>
    <cellStyle name="Normal 3 3 8 9 2" xfId="36468"/>
    <cellStyle name="Normal 3 3 8 9 2 2" xfId="36469"/>
    <cellStyle name="Normal 3 3 9" xfId="36470"/>
    <cellStyle name="Normal 3 3 9 10" xfId="36471"/>
    <cellStyle name="Normal 3 3 9 10 2" xfId="36472"/>
    <cellStyle name="Normal 3 3 9 10 2 2" xfId="36473"/>
    <cellStyle name="Normal 3 3 9 11" xfId="36474"/>
    <cellStyle name="Normal 3 3 9 11 2" xfId="36475"/>
    <cellStyle name="Normal 3 3 9 11 2 2" xfId="36476"/>
    <cellStyle name="Normal 3 3 9 12" xfId="36477"/>
    <cellStyle name="Normal 3 3 9 12 2" xfId="36478"/>
    <cellStyle name="Normal 3 3 9 12 2 2" xfId="36479"/>
    <cellStyle name="Normal 3 3 9 13" xfId="36480"/>
    <cellStyle name="Normal 3 3 9 13 2" xfId="36481"/>
    <cellStyle name="Normal 3 3 9 13 2 2" xfId="36482"/>
    <cellStyle name="Normal 3 3 9 14" xfId="36483"/>
    <cellStyle name="Normal 3 3 9 14 2" xfId="36484"/>
    <cellStyle name="Normal 3 3 9 14 2 2" xfId="36485"/>
    <cellStyle name="Normal 3 3 9 15" xfId="36486"/>
    <cellStyle name="Normal 3 3 9 15 2" xfId="36487"/>
    <cellStyle name="Normal 3 3 9 2" xfId="36488"/>
    <cellStyle name="Normal 3 3 9 2 2" xfId="36489"/>
    <cellStyle name="Normal 3 3 9 2 2 2" xfId="36490"/>
    <cellStyle name="Normal 3 3 9 3" xfId="36491"/>
    <cellStyle name="Normal 3 3 9 3 2" xfId="36492"/>
    <cellStyle name="Normal 3 3 9 3 2 2" xfId="36493"/>
    <cellStyle name="Normal 3 3 9 4" xfId="36494"/>
    <cellStyle name="Normal 3 3 9 4 2" xfId="36495"/>
    <cellStyle name="Normal 3 3 9 4 2 2" xfId="36496"/>
    <cellStyle name="Normal 3 3 9 5" xfId="36497"/>
    <cellStyle name="Normal 3 3 9 5 2" xfId="36498"/>
    <cellStyle name="Normal 3 3 9 5 2 2" xfId="36499"/>
    <cellStyle name="Normal 3 3 9 6" xfId="36500"/>
    <cellStyle name="Normal 3 3 9 6 2" xfId="36501"/>
    <cellStyle name="Normal 3 3 9 6 2 2" xfId="36502"/>
    <cellStyle name="Normal 3 3 9 7" xfId="36503"/>
    <cellStyle name="Normal 3 3 9 7 2" xfId="36504"/>
    <cellStyle name="Normal 3 3 9 7 2 2" xfId="36505"/>
    <cellStyle name="Normal 3 3 9 8" xfId="36506"/>
    <cellStyle name="Normal 3 3 9 8 2" xfId="36507"/>
    <cellStyle name="Normal 3 3 9 8 2 2" xfId="36508"/>
    <cellStyle name="Normal 3 3 9 9" xfId="36509"/>
    <cellStyle name="Normal 3 3 9 9 2" xfId="36510"/>
    <cellStyle name="Normal 3 3 9 9 2 2" xfId="36511"/>
    <cellStyle name="Normal 3 4" xfId="36512"/>
    <cellStyle name="Normal 3 4 2" xfId="36513"/>
    <cellStyle name="Normal 3 4 2 2" xfId="36514"/>
    <cellStyle name="Normal 3 4 2 2 2" xfId="36515"/>
    <cellStyle name="Normal 3 4 3" xfId="36516"/>
    <cellStyle name="Normal 3 4 3 2" xfId="36517"/>
    <cellStyle name="Normal 3 4 3 2 2" xfId="36518"/>
    <cellStyle name="Normal 3 4 4" xfId="36519"/>
    <cellStyle name="Normal 3 4 4 2" xfId="36520"/>
    <cellStyle name="Normal 3 5" xfId="36521"/>
    <cellStyle name="Normal 3 5 2" xfId="36522"/>
    <cellStyle name="Normal 3 5 2 2" xfId="36523"/>
    <cellStyle name="Normal 3 5 2 2 2" xfId="36524"/>
    <cellStyle name="Normal 3 5 3" xfId="36525"/>
    <cellStyle name="Normal 3 5 3 2" xfId="36526"/>
    <cellStyle name="Normal 3 5 3 2 2" xfId="36527"/>
    <cellStyle name="Normal 3 5 4" xfId="36528"/>
    <cellStyle name="Normal 3 5 4 2" xfId="36529"/>
    <cellStyle name="Normal 3 6" xfId="36530"/>
    <cellStyle name="Normal 3 6 2" xfId="36531"/>
    <cellStyle name="Normal 3 6 2 2" xfId="36532"/>
    <cellStyle name="Normal 3 6 2 2 2" xfId="36533"/>
    <cellStyle name="Normal 3 6 3" xfId="36534"/>
    <cellStyle name="Normal 3 6 3 2" xfId="36535"/>
    <cellStyle name="Normal 3 6 3 2 2" xfId="36536"/>
    <cellStyle name="Normal 3 6 4" xfId="36537"/>
    <cellStyle name="Normal 3 6 4 2" xfId="36538"/>
    <cellStyle name="Normal 3 7" xfId="36539"/>
    <cellStyle name="Normal 3 7 2" xfId="36540"/>
    <cellStyle name="Normal 3 7 2 2" xfId="36541"/>
    <cellStyle name="Normal 3 7 2 2 2" xfId="36542"/>
    <cellStyle name="Normal 3 7 3" xfId="36543"/>
    <cellStyle name="Normal 3 7 3 2" xfId="36544"/>
    <cellStyle name="Normal 3 7 3 2 2" xfId="36545"/>
    <cellStyle name="Normal 3 7 4" xfId="36546"/>
    <cellStyle name="Normal 3 7 4 2" xfId="36547"/>
    <cellStyle name="Normal 3 8" xfId="36548"/>
    <cellStyle name="Normal 3 8 2" xfId="36549"/>
    <cellStyle name="Normal 3 8 2 2" xfId="36550"/>
    <cellStyle name="Normal 3 8 2 2 2" xfId="36551"/>
    <cellStyle name="Normal 3 8 3" xfId="36552"/>
    <cellStyle name="Normal 3 8 3 2" xfId="36553"/>
    <cellStyle name="Normal 3 8 3 2 2" xfId="36554"/>
    <cellStyle name="Normal 3 8 4" xfId="36555"/>
    <cellStyle name="Normal 3 8 4 2" xfId="36556"/>
    <cellStyle name="Normal 3 9" xfId="36557"/>
    <cellStyle name="Normal 3 9 2" xfId="36558"/>
    <cellStyle name="Normal 3 9 2 2" xfId="36559"/>
    <cellStyle name="Normal 3 9 2 2 2" xfId="36560"/>
    <cellStyle name="Normal 3 9 3" xfId="36561"/>
    <cellStyle name="Normal 3 9 3 2" xfId="36562"/>
    <cellStyle name="Normal 3 9 3 2 2" xfId="36563"/>
    <cellStyle name="Normal 3 9 4" xfId="36564"/>
    <cellStyle name="Normal 3 9 4 2" xfId="36565"/>
    <cellStyle name="Normal 3_# 83.4 DTP REC WITH DBN AS AT 31.3.2009- final" xfId="36566"/>
    <cellStyle name="Normal 30" xfId="36567"/>
    <cellStyle name="Normal 31" xfId="36568"/>
    <cellStyle name="Normal 32" xfId="36569"/>
    <cellStyle name="Normal 33" xfId="36570"/>
    <cellStyle name="Normal 34" xfId="36571"/>
    <cellStyle name="Normal 35" xfId="36572"/>
    <cellStyle name="Normal 36" xfId="36573"/>
    <cellStyle name="Normal 37" xfId="36574"/>
    <cellStyle name="Normal 38" xfId="36575"/>
    <cellStyle name="Normal 39" xfId="36576"/>
    <cellStyle name="Normal 4" xfId="36577"/>
    <cellStyle name="Normal 4 10" xfId="36578"/>
    <cellStyle name="Normal 4 10 2" xfId="36579"/>
    <cellStyle name="Normal 4 10 2 2" xfId="36580"/>
    <cellStyle name="Normal 4 10 2 2 2" xfId="36581"/>
    <cellStyle name="Normal 4 10 3" xfId="36582"/>
    <cellStyle name="Normal 4 10 3 2" xfId="36583"/>
    <cellStyle name="Normal 4 10 3 2 2" xfId="36584"/>
    <cellStyle name="Normal 4 10 4" xfId="36585"/>
    <cellStyle name="Normal 4 10 4 2" xfId="36586"/>
    <cellStyle name="Normal 4 11" xfId="36587"/>
    <cellStyle name="Normal 4 11 2" xfId="36588"/>
    <cellStyle name="Normal 4 11 2 2" xfId="36589"/>
    <cellStyle name="Normal 4 11 2 2 2" xfId="36590"/>
    <cellStyle name="Normal 4 11 3" xfId="36591"/>
    <cellStyle name="Normal 4 11 3 2" xfId="36592"/>
    <cellStyle name="Normal 4 11 3 2 2" xfId="36593"/>
    <cellStyle name="Normal 4 11 4" xfId="36594"/>
    <cellStyle name="Normal 4 11 4 2" xfId="36595"/>
    <cellStyle name="Normal 4 12" xfId="36596"/>
    <cellStyle name="Normal 4 12 2" xfId="36597"/>
    <cellStyle name="Normal 4 12 2 2" xfId="36598"/>
    <cellStyle name="Normal 4 12 2 2 2" xfId="36599"/>
    <cellStyle name="Normal 4 12 3" xfId="36600"/>
    <cellStyle name="Normal 4 12 3 2" xfId="36601"/>
    <cellStyle name="Normal 4 12 3 2 2" xfId="36602"/>
    <cellStyle name="Normal 4 12 4" xfId="36603"/>
    <cellStyle name="Normal 4 12 4 2" xfId="36604"/>
    <cellStyle name="Normal 4 13" xfId="36605"/>
    <cellStyle name="Normal 4 13 2" xfId="36606"/>
    <cellStyle name="Normal 4 13 2 2" xfId="36607"/>
    <cellStyle name="Normal 4 13 2 2 2" xfId="36608"/>
    <cellStyle name="Normal 4 13 3" xfId="36609"/>
    <cellStyle name="Normal 4 13 3 2" xfId="36610"/>
    <cellStyle name="Normal 4 13 3 2 2" xfId="36611"/>
    <cellStyle name="Normal 4 13 4" xfId="36612"/>
    <cellStyle name="Normal 4 13 4 2" xfId="36613"/>
    <cellStyle name="Normal 4 14" xfId="36614"/>
    <cellStyle name="Normal 4 14 2" xfId="36615"/>
    <cellStyle name="Normal 4 14 2 2" xfId="36616"/>
    <cellStyle name="Normal 4 14 2 2 2" xfId="36617"/>
    <cellStyle name="Normal 4 14 3" xfId="36618"/>
    <cellStyle name="Normal 4 14 3 2" xfId="36619"/>
    <cellStyle name="Normal 4 14 3 2 2" xfId="36620"/>
    <cellStyle name="Normal 4 14 4" xfId="36621"/>
    <cellStyle name="Normal 4 14 4 2" xfId="36622"/>
    <cellStyle name="Normal 4 15" xfId="36623"/>
    <cellStyle name="Normal 4 15 2" xfId="36624"/>
    <cellStyle name="Normal 4 15 2 2" xfId="36625"/>
    <cellStyle name="Normal 4 15 2 2 2" xfId="36626"/>
    <cellStyle name="Normal 4 16" xfId="36627"/>
    <cellStyle name="Normal 4 16 2" xfId="36628"/>
    <cellStyle name="Normal 4 16 2 2" xfId="36629"/>
    <cellStyle name="Normal 4 17" xfId="36630"/>
    <cellStyle name="Normal 4 17 2" xfId="36631"/>
    <cellStyle name="Normal 4 17 2 2" xfId="36632"/>
    <cellStyle name="Normal 4 18" xfId="36633"/>
    <cellStyle name="Normal 4 18 2" xfId="36634"/>
    <cellStyle name="Normal 4 18 2 2" xfId="36635"/>
    <cellStyle name="Normal 4 19" xfId="36636"/>
    <cellStyle name="Normal 4 19 2" xfId="36637"/>
    <cellStyle name="Normal 4 19 2 2" xfId="36638"/>
    <cellStyle name="Normal 4 2" xfId="36639"/>
    <cellStyle name="Normal 4 2 10" xfId="36640"/>
    <cellStyle name="Normal 4 2 10 10" xfId="36641"/>
    <cellStyle name="Normal 4 2 10 10 2" xfId="36642"/>
    <cellStyle name="Normal 4 2 10 10 2 2" xfId="36643"/>
    <cellStyle name="Normal 4 2 10 11" xfId="36644"/>
    <cellStyle name="Normal 4 2 10 11 2" xfId="36645"/>
    <cellStyle name="Normal 4 2 10 11 2 2" xfId="36646"/>
    <cellStyle name="Normal 4 2 10 12" xfId="36647"/>
    <cellStyle name="Normal 4 2 10 12 2" xfId="36648"/>
    <cellStyle name="Normal 4 2 10 12 2 2" xfId="36649"/>
    <cellStyle name="Normal 4 2 10 13" xfId="36650"/>
    <cellStyle name="Normal 4 2 10 13 2" xfId="36651"/>
    <cellStyle name="Normal 4 2 10 13 2 2" xfId="36652"/>
    <cellStyle name="Normal 4 2 10 14" xfId="36653"/>
    <cellStyle name="Normal 4 2 10 14 2" xfId="36654"/>
    <cellStyle name="Normal 4 2 10 14 2 2" xfId="36655"/>
    <cellStyle name="Normal 4 2 10 15" xfId="36656"/>
    <cellStyle name="Normal 4 2 10 15 2" xfId="36657"/>
    <cellStyle name="Normal 4 2 10 2" xfId="36658"/>
    <cellStyle name="Normal 4 2 10 2 2" xfId="36659"/>
    <cellStyle name="Normal 4 2 10 2 2 2" xfId="36660"/>
    <cellStyle name="Normal 4 2 10 3" xfId="36661"/>
    <cellStyle name="Normal 4 2 10 3 2" xfId="36662"/>
    <cellStyle name="Normal 4 2 10 3 2 2" xfId="36663"/>
    <cellStyle name="Normal 4 2 10 4" xfId="36664"/>
    <cellStyle name="Normal 4 2 10 4 2" xfId="36665"/>
    <cellStyle name="Normal 4 2 10 4 2 2" xfId="36666"/>
    <cellStyle name="Normal 4 2 10 5" xfId="36667"/>
    <cellStyle name="Normal 4 2 10 5 2" xfId="36668"/>
    <cellStyle name="Normal 4 2 10 5 2 2" xfId="36669"/>
    <cellStyle name="Normal 4 2 10 6" xfId="36670"/>
    <cellStyle name="Normal 4 2 10 6 2" xfId="36671"/>
    <cellStyle name="Normal 4 2 10 6 2 2" xfId="36672"/>
    <cellStyle name="Normal 4 2 10 7" xfId="36673"/>
    <cellStyle name="Normal 4 2 10 7 2" xfId="36674"/>
    <cellStyle name="Normal 4 2 10 7 2 2" xfId="36675"/>
    <cellStyle name="Normal 4 2 10 8" xfId="36676"/>
    <cellStyle name="Normal 4 2 10 8 2" xfId="36677"/>
    <cellStyle name="Normal 4 2 10 8 2 2" xfId="36678"/>
    <cellStyle name="Normal 4 2 10 9" xfId="36679"/>
    <cellStyle name="Normal 4 2 10 9 2" xfId="36680"/>
    <cellStyle name="Normal 4 2 10 9 2 2" xfId="36681"/>
    <cellStyle name="Normal 4 2 11" xfId="36682"/>
    <cellStyle name="Normal 4 2 11 10" xfId="36683"/>
    <cellStyle name="Normal 4 2 11 10 2" xfId="36684"/>
    <cellStyle name="Normal 4 2 11 10 2 2" xfId="36685"/>
    <cellStyle name="Normal 4 2 11 11" xfId="36686"/>
    <cellStyle name="Normal 4 2 11 11 2" xfId="36687"/>
    <cellStyle name="Normal 4 2 11 11 2 2" xfId="36688"/>
    <cellStyle name="Normal 4 2 11 12" xfId="36689"/>
    <cellStyle name="Normal 4 2 11 12 2" xfId="36690"/>
    <cellStyle name="Normal 4 2 11 12 2 2" xfId="36691"/>
    <cellStyle name="Normal 4 2 11 13" xfId="36692"/>
    <cellStyle name="Normal 4 2 11 13 2" xfId="36693"/>
    <cellStyle name="Normal 4 2 11 13 2 2" xfId="36694"/>
    <cellStyle name="Normal 4 2 11 14" xfId="36695"/>
    <cellStyle name="Normal 4 2 11 14 2" xfId="36696"/>
    <cellStyle name="Normal 4 2 11 14 2 2" xfId="36697"/>
    <cellStyle name="Normal 4 2 11 15" xfId="36698"/>
    <cellStyle name="Normal 4 2 11 15 2" xfId="36699"/>
    <cellStyle name="Normal 4 2 11 2" xfId="36700"/>
    <cellStyle name="Normal 4 2 11 2 2" xfId="36701"/>
    <cellStyle name="Normal 4 2 11 2 2 2" xfId="36702"/>
    <cellStyle name="Normal 4 2 11 3" xfId="36703"/>
    <cellStyle name="Normal 4 2 11 3 2" xfId="36704"/>
    <cellStyle name="Normal 4 2 11 3 2 2" xfId="36705"/>
    <cellStyle name="Normal 4 2 11 4" xfId="36706"/>
    <cellStyle name="Normal 4 2 11 4 2" xfId="36707"/>
    <cellStyle name="Normal 4 2 11 4 2 2" xfId="36708"/>
    <cellStyle name="Normal 4 2 11 5" xfId="36709"/>
    <cellStyle name="Normal 4 2 11 5 2" xfId="36710"/>
    <cellStyle name="Normal 4 2 11 5 2 2" xfId="36711"/>
    <cellStyle name="Normal 4 2 11 6" xfId="36712"/>
    <cellStyle name="Normal 4 2 11 6 2" xfId="36713"/>
    <cellStyle name="Normal 4 2 11 6 2 2" xfId="36714"/>
    <cellStyle name="Normal 4 2 11 7" xfId="36715"/>
    <cellStyle name="Normal 4 2 11 7 2" xfId="36716"/>
    <cellStyle name="Normal 4 2 11 7 2 2" xfId="36717"/>
    <cellStyle name="Normal 4 2 11 8" xfId="36718"/>
    <cellStyle name="Normal 4 2 11 8 2" xfId="36719"/>
    <cellStyle name="Normal 4 2 11 8 2 2" xfId="36720"/>
    <cellStyle name="Normal 4 2 11 9" xfId="36721"/>
    <cellStyle name="Normal 4 2 11 9 2" xfId="36722"/>
    <cellStyle name="Normal 4 2 11 9 2 2" xfId="36723"/>
    <cellStyle name="Normal 4 2 12" xfId="36724"/>
    <cellStyle name="Normal 4 2 12 10" xfId="36725"/>
    <cellStyle name="Normal 4 2 12 10 2" xfId="36726"/>
    <cellStyle name="Normal 4 2 12 10 2 2" xfId="36727"/>
    <cellStyle name="Normal 4 2 12 11" xfId="36728"/>
    <cellStyle name="Normal 4 2 12 11 2" xfId="36729"/>
    <cellStyle name="Normal 4 2 12 11 2 2" xfId="36730"/>
    <cellStyle name="Normal 4 2 12 12" xfId="36731"/>
    <cellStyle name="Normal 4 2 12 12 2" xfId="36732"/>
    <cellStyle name="Normal 4 2 12 12 2 2" xfId="36733"/>
    <cellStyle name="Normal 4 2 12 13" xfId="36734"/>
    <cellStyle name="Normal 4 2 12 13 2" xfId="36735"/>
    <cellStyle name="Normal 4 2 12 13 2 2" xfId="36736"/>
    <cellStyle name="Normal 4 2 12 14" xfId="36737"/>
    <cellStyle name="Normal 4 2 12 14 2" xfId="36738"/>
    <cellStyle name="Normal 4 2 12 14 2 2" xfId="36739"/>
    <cellStyle name="Normal 4 2 12 15" xfId="36740"/>
    <cellStyle name="Normal 4 2 12 15 2" xfId="36741"/>
    <cellStyle name="Normal 4 2 12 2" xfId="36742"/>
    <cellStyle name="Normal 4 2 12 2 2" xfId="36743"/>
    <cellStyle name="Normal 4 2 12 2 2 2" xfId="36744"/>
    <cellStyle name="Normal 4 2 12 3" xfId="36745"/>
    <cellStyle name="Normal 4 2 12 3 2" xfId="36746"/>
    <cellStyle name="Normal 4 2 12 3 2 2" xfId="36747"/>
    <cellStyle name="Normal 4 2 12 4" xfId="36748"/>
    <cellStyle name="Normal 4 2 12 4 2" xfId="36749"/>
    <cellStyle name="Normal 4 2 12 4 2 2" xfId="36750"/>
    <cellStyle name="Normal 4 2 12 5" xfId="36751"/>
    <cellStyle name="Normal 4 2 12 5 2" xfId="36752"/>
    <cellStyle name="Normal 4 2 12 5 2 2" xfId="36753"/>
    <cellStyle name="Normal 4 2 12 6" xfId="36754"/>
    <cellStyle name="Normal 4 2 12 6 2" xfId="36755"/>
    <cellStyle name="Normal 4 2 12 6 2 2" xfId="36756"/>
    <cellStyle name="Normal 4 2 12 7" xfId="36757"/>
    <cellStyle name="Normal 4 2 12 7 2" xfId="36758"/>
    <cellStyle name="Normal 4 2 12 7 2 2" xfId="36759"/>
    <cellStyle name="Normal 4 2 12 8" xfId="36760"/>
    <cellStyle name="Normal 4 2 12 8 2" xfId="36761"/>
    <cellStyle name="Normal 4 2 12 8 2 2" xfId="36762"/>
    <cellStyle name="Normal 4 2 12 9" xfId="36763"/>
    <cellStyle name="Normal 4 2 12 9 2" xfId="36764"/>
    <cellStyle name="Normal 4 2 12 9 2 2" xfId="36765"/>
    <cellStyle name="Normal 4 2 13" xfId="36766"/>
    <cellStyle name="Normal 4 2 13 10" xfId="36767"/>
    <cellStyle name="Normal 4 2 13 10 2" xfId="36768"/>
    <cellStyle name="Normal 4 2 13 10 2 2" xfId="36769"/>
    <cellStyle name="Normal 4 2 13 11" xfId="36770"/>
    <cellStyle name="Normal 4 2 13 11 2" xfId="36771"/>
    <cellStyle name="Normal 4 2 13 11 2 2" xfId="36772"/>
    <cellStyle name="Normal 4 2 13 12" xfId="36773"/>
    <cellStyle name="Normal 4 2 13 12 2" xfId="36774"/>
    <cellStyle name="Normal 4 2 13 12 2 2" xfId="36775"/>
    <cellStyle name="Normal 4 2 13 13" xfId="36776"/>
    <cellStyle name="Normal 4 2 13 13 2" xfId="36777"/>
    <cellStyle name="Normal 4 2 13 13 2 2" xfId="36778"/>
    <cellStyle name="Normal 4 2 13 14" xfId="36779"/>
    <cellStyle name="Normal 4 2 13 14 2" xfId="36780"/>
    <cellStyle name="Normal 4 2 13 14 2 2" xfId="36781"/>
    <cellStyle name="Normal 4 2 13 15" xfId="36782"/>
    <cellStyle name="Normal 4 2 13 15 2" xfId="36783"/>
    <cellStyle name="Normal 4 2 13 2" xfId="36784"/>
    <cellStyle name="Normal 4 2 13 2 2" xfId="36785"/>
    <cellStyle name="Normal 4 2 13 2 2 2" xfId="36786"/>
    <cellStyle name="Normal 4 2 13 3" xfId="36787"/>
    <cellStyle name="Normal 4 2 13 3 2" xfId="36788"/>
    <cellStyle name="Normal 4 2 13 3 2 2" xfId="36789"/>
    <cellStyle name="Normal 4 2 13 4" xfId="36790"/>
    <cellStyle name="Normal 4 2 13 4 2" xfId="36791"/>
    <cellStyle name="Normal 4 2 13 4 2 2" xfId="36792"/>
    <cellStyle name="Normal 4 2 13 5" xfId="36793"/>
    <cellStyle name="Normal 4 2 13 5 2" xfId="36794"/>
    <cellStyle name="Normal 4 2 13 5 2 2" xfId="36795"/>
    <cellStyle name="Normal 4 2 13 6" xfId="36796"/>
    <cellStyle name="Normal 4 2 13 6 2" xfId="36797"/>
    <cellStyle name="Normal 4 2 13 6 2 2" xfId="36798"/>
    <cellStyle name="Normal 4 2 13 7" xfId="36799"/>
    <cellStyle name="Normal 4 2 13 7 2" xfId="36800"/>
    <cellStyle name="Normal 4 2 13 7 2 2" xfId="36801"/>
    <cellStyle name="Normal 4 2 13 8" xfId="36802"/>
    <cellStyle name="Normal 4 2 13 8 2" xfId="36803"/>
    <cellStyle name="Normal 4 2 13 8 2 2" xfId="36804"/>
    <cellStyle name="Normal 4 2 13 9" xfId="36805"/>
    <cellStyle name="Normal 4 2 13 9 2" xfId="36806"/>
    <cellStyle name="Normal 4 2 13 9 2 2" xfId="36807"/>
    <cellStyle name="Normal 4 2 14" xfId="36808"/>
    <cellStyle name="Normal 4 2 14 10" xfId="36809"/>
    <cellStyle name="Normal 4 2 14 10 2" xfId="36810"/>
    <cellStyle name="Normal 4 2 14 10 2 2" xfId="36811"/>
    <cellStyle name="Normal 4 2 14 11" xfId="36812"/>
    <cellStyle name="Normal 4 2 14 11 2" xfId="36813"/>
    <cellStyle name="Normal 4 2 14 11 2 2" xfId="36814"/>
    <cellStyle name="Normal 4 2 14 12" xfId="36815"/>
    <cellStyle name="Normal 4 2 14 12 2" xfId="36816"/>
    <cellStyle name="Normal 4 2 14 12 2 2" xfId="36817"/>
    <cellStyle name="Normal 4 2 14 13" xfId="36818"/>
    <cellStyle name="Normal 4 2 14 13 2" xfId="36819"/>
    <cellStyle name="Normal 4 2 14 13 2 2" xfId="36820"/>
    <cellStyle name="Normal 4 2 14 14" xfId="36821"/>
    <cellStyle name="Normal 4 2 14 14 2" xfId="36822"/>
    <cellStyle name="Normal 4 2 14 14 2 2" xfId="36823"/>
    <cellStyle name="Normal 4 2 14 15" xfId="36824"/>
    <cellStyle name="Normal 4 2 14 15 2" xfId="36825"/>
    <cellStyle name="Normal 4 2 14 2" xfId="36826"/>
    <cellStyle name="Normal 4 2 14 2 2" xfId="36827"/>
    <cellStyle name="Normal 4 2 14 2 2 2" xfId="36828"/>
    <cellStyle name="Normal 4 2 14 3" xfId="36829"/>
    <cellStyle name="Normal 4 2 14 3 2" xfId="36830"/>
    <cellStyle name="Normal 4 2 14 3 2 2" xfId="36831"/>
    <cellStyle name="Normal 4 2 14 4" xfId="36832"/>
    <cellStyle name="Normal 4 2 14 4 2" xfId="36833"/>
    <cellStyle name="Normal 4 2 14 4 2 2" xfId="36834"/>
    <cellStyle name="Normal 4 2 14 5" xfId="36835"/>
    <cellStyle name="Normal 4 2 14 5 2" xfId="36836"/>
    <cellStyle name="Normal 4 2 14 5 2 2" xfId="36837"/>
    <cellStyle name="Normal 4 2 14 6" xfId="36838"/>
    <cellStyle name="Normal 4 2 14 6 2" xfId="36839"/>
    <cellStyle name="Normal 4 2 14 6 2 2" xfId="36840"/>
    <cellStyle name="Normal 4 2 14 7" xfId="36841"/>
    <cellStyle name="Normal 4 2 14 7 2" xfId="36842"/>
    <cellStyle name="Normal 4 2 14 7 2 2" xfId="36843"/>
    <cellStyle name="Normal 4 2 14 8" xfId="36844"/>
    <cellStyle name="Normal 4 2 14 8 2" xfId="36845"/>
    <cellStyle name="Normal 4 2 14 8 2 2" xfId="36846"/>
    <cellStyle name="Normal 4 2 14 9" xfId="36847"/>
    <cellStyle name="Normal 4 2 14 9 2" xfId="36848"/>
    <cellStyle name="Normal 4 2 14 9 2 2" xfId="36849"/>
    <cellStyle name="Normal 4 2 15" xfId="36850"/>
    <cellStyle name="Normal 4 2 15 10" xfId="36851"/>
    <cellStyle name="Normal 4 2 15 10 2" xfId="36852"/>
    <cellStyle name="Normal 4 2 15 10 2 2" xfId="36853"/>
    <cellStyle name="Normal 4 2 15 11" xfId="36854"/>
    <cellStyle name="Normal 4 2 15 11 2" xfId="36855"/>
    <cellStyle name="Normal 4 2 15 11 2 2" xfId="36856"/>
    <cellStyle name="Normal 4 2 15 12" xfId="36857"/>
    <cellStyle name="Normal 4 2 15 12 2" xfId="36858"/>
    <cellStyle name="Normal 4 2 15 12 2 2" xfId="36859"/>
    <cellStyle name="Normal 4 2 15 13" xfId="36860"/>
    <cellStyle name="Normal 4 2 15 13 2" xfId="36861"/>
    <cellStyle name="Normal 4 2 15 13 2 2" xfId="36862"/>
    <cellStyle name="Normal 4 2 15 14" xfId="36863"/>
    <cellStyle name="Normal 4 2 15 14 2" xfId="36864"/>
    <cellStyle name="Normal 4 2 15 14 2 2" xfId="36865"/>
    <cellStyle name="Normal 4 2 15 15" xfId="36866"/>
    <cellStyle name="Normal 4 2 15 15 2" xfId="36867"/>
    <cellStyle name="Normal 4 2 15 2" xfId="36868"/>
    <cellStyle name="Normal 4 2 15 2 2" xfId="36869"/>
    <cellStyle name="Normal 4 2 15 2 2 2" xfId="36870"/>
    <cellStyle name="Normal 4 2 15 3" xfId="36871"/>
    <cellStyle name="Normal 4 2 15 3 2" xfId="36872"/>
    <cellStyle name="Normal 4 2 15 3 2 2" xfId="36873"/>
    <cellStyle name="Normal 4 2 15 4" xfId="36874"/>
    <cellStyle name="Normal 4 2 15 4 2" xfId="36875"/>
    <cellStyle name="Normal 4 2 15 4 2 2" xfId="36876"/>
    <cellStyle name="Normal 4 2 15 5" xfId="36877"/>
    <cellStyle name="Normal 4 2 15 5 2" xfId="36878"/>
    <cellStyle name="Normal 4 2 15 5 2 2" xfId="36879"/>
    <cellStyle name="Normal 4 2 15 6" xfId="36880"/>
    <cellStyle name="Normal 4 2 15 6 2" xfId="36881"/>
    <cellStyle name="Normal 4 2 15 6 2 2" xfId="36882"/>
    <cellStyle name="Normal 4 2 15 7" xfId="36883"/>
    <cellStyle name="Normal 4 2 15 7 2" xfId="36884"/>
    <cellStyle name="Normal 4 2 15 7 2 2" xfId="36885"/>
    <cellStyle name="Normal 4 2 15 8" xfId="36886"/>
    <cellStyle name="Normal 4 2 15 8 2" xfId="36887"/>
    <cellStyle name="Normal 4 2 15 8 2 2" xfId="36888"/>
    <cellStyle name="Normal 4 2 15 9" xfId="36889"/>
    <cellStyle name="Normal 4 2 15 9 2" xfId="36890"/>
    <cellStyle name="Normal 4 2 15 9 2 2" xfId="36891"/>
    <cellStyle name="Normal 4 2 16" xfId="36892"/>
    <cellStyle name="Normal 4 2 16 10" xfId="36893"/>
    <cellStyle name="Normal 4 2 16 10 2" xfId="36894"/>
    <cellStyle name="Normal 4 2 16 10 2 2" xfId="36895"/>
    <cellStyle name="Normal 4 2 16 11" xfId="36896"/>
    <cellStyle name="Normal 4 2 16 11 2" xfId="36897"/>
    <cellStyle name="Normal 4 2 16 11 2 2" xfId="36898"/>
    <cellStyle name="Normal 4 2 16 12" xfId="36899"/>
    <cellStyle name="Normal 4 2 16 12 2" xfId="36900"/>
    <cellStyle name="Normal 4 2 16 12 2 2" xfId="36901"/>
    <cellStyle name="Normal 4 2 16 13" xfId="36902"/>
    <cellStyle name="Normal 4 2 16 13 2" xfId="36903"/>
    <cellStyle name="Normal 4 2 16 13 2 2" xfId="36904"/>
    <cellStyle name="Normal 4 2 16 14" xfId="36905"/>
    <cellStyle name="Normal 4 2 16 14 2" xfId="36906"/>
    <cellStyle name="Normal 4 2 16 14 2 2" xfId="36907"/>
    <cellStyle name="Normal 4 2 16 15" xfId="36908"/>
    <cellStyle name="Normal 4 2 16 15 2" xfId="36909"/>
    <cellStyle name="Normal 4 2 16 2" xfId="36910"/>
    <cellStyle name="Normal 4 2 16 2 2" xfId="36911"/>
    <cellStyle name="Normal 4 2 16 2 2 2" xfId="36912"/>
    <cellStyle name="Normal 4 2 16 3" xfId="36913"/>
    <cellStyle name="Normal 4 2 16 3 2" xfId="36914"/>
    <cellStyle name="Normal 4 2 16 3 2 2" xfId="36915"/>
    <cellStyle name="Normal 4 2 16 4" xfId="36916"/>
    <cellStyle name="Normal 4 2 16 4 2" xfId="36917"/>
    <cellStyle name="Normal 4 2 16 4 2 2" xfId="36918"/>
    <cellStyle name="Normal 4 2 16 5" xfId="36919"/>
    <cellStyle name="Normal 4 2 16 5 2" xfId="36920"/>
    <cellStyle name="Normal 4 2 16 5 2 2" xfId="36921"/>
    <cellStyle name="Normal 4 2 16 6" xfId="36922"/>
    <cellStyle name="Normal 4 2 16 6 2" xfId="36923"/>
    <cellStyle name="Normal 4 2 16 6 2 2" xfId="36924"/>
    <cellStyle name="Normal 4 2 16 7" xfId="36925"/>
    <cellStyle name="Normal 4 2 16 7 2" xfId="36926"/>
    <cellStyle name="Normal 4 2 16 7 2 2" xfId="36927"/>
    <cellStyle name="Normal 4 2 16 8" xfId="36928"/>
    <cellStyle name="Normal 4 2 16 8 2" xfId="36929"/>
    <cellStyle name="Normal 4 2 16 8 2 2" xfId="36930"/>
    <cellStyle name="Normal 4 2 16 9" xfId="36931"/>
    <cellStyle name="Normal 4 2 16 9 2" xfId="36932"/>
    <cellStyle name="Normal 4 2 16 9 2 2" xfId="36933"/>
    <cellStyle name="Normal 4 2 17" xfId="36934"/>
    <cellStyle name="Normal 4 2 17 10" xfId="36935"/>
    <cellStyle name="Normal 4 2 17 10 2" xfId="36936"/>
    <cellStyle name="Normal 4 2 17 10 2 2" xfId="36937"/>
    <cellStyle name="Normal 4 2 17 11" xfId="36938"/>
    <cellStyle name="Normal 4 2 17 11 2" xfId="36939"/>
    <cellStyle name="Normal 4 2 17 11 2 2" xfId="36940"/>
    <cellStyle name="Normal 4 2 17 12" xfId="36941"/>
    <cellStyle name="Normal 4 2 17 12 2" xfId="36942"/>
    <cellStyle name="Normal 4 2 17 12 2 2" xfId="36943"/>
    <cellStyle name="Normal 4 2 17 13" xfId="36944"/>
    <cellStyle name="Normal 4 2 17 13 2" xfId="36945"/>
    <cellStyle name="Normal 4 2 17 13 2 2" xfId="36946"/>
    <cellStyle name="Normal 4 2 17 14" xfId="36947"/>
    <cellStyle name="Normal 4 2 17 14 2" xfId="36948"/>
    <cellStyle name="Normal 4 2 17 14 2 2" xfId="36949"/>
    <cellStyle name="Normal 4 2 17 15" xfId="36950"/>
    <cellStyle name="Normal 4 2 17 15 2" xfId="36951"/>
    <cellStyle name="Normal 4 2 17 2" xfId="36952"/>
    <cellStyle name="Normal 4 2 17 2 2" xfId="36953"/>
    <cellStyle name="Normal 4 2 17 2 2 2" xfId="36954"/>
    <cellStyle name="Normal 4 2 17 3" xfId="36955"/>
    <cellStyle name="Normal 4 2 17 3 2" xfId="36956"/>
    <cellStyle name="Normal 4 2 17 3 2 2" xfId="36957"/>
    <cellStyle name="Normal 4 2 17 4" xfId="36958"/>
    <cellStyle name="Normal 4 2 17 4 2" xfId="36959"/>
    <cellStyle name="Normal 4 2 17 4 2 2" xfId="36960"/>
    <cellStyle name="Normal 4 2 17 5" xfId="36961"/>
    <cellStyle name="Normal 4 2 17 5 2" xfId="36962"/>
    <cellStyle name="Normal 4 2 17 5 2 2" xfId="36963"/>
    <cellStyle name="Normal 4 2 17 6" xfId="36964"/>
    <cellStyle name="Normal 4 2 17 6 2" xfId="36965"/>
    <cellStyle name="Normal 4 2 17 6 2 2" xfId="36966"/>
    <cellStyle name="Normal 4 2 17 7" xfId="36967"/>
    <cellStyle name="Normal 4 2 17 7 2" xfId="36968"/>
    <cellStyle name="Normal 4 2 17 7 2 2" xfId="36969"/>
    <cellStyle name="Normal 4 2 17 8" xfId="36970"/>
    <cellStyle name="Normal 4 2 17 8 2" xfId="36971"/>
    <cellStyle name="Normal 4 2 17 8 2 2" xfId="36972"/>
    <cellStyle name="Normal 4 2 17 9" xfId="36973"/>
    <cellStyle name="Normal 4 2 17 9 2" xfId="36974"/>
    <cellStyle name="Normal 4 2 17 9 2 2" xfId="36975"/>
    <cellStyle name="Normal 4 2 18" xfId="36976"/>
    <cellStyle name="Normal 4 2 18 10" xfId="36977"/>
    <cellStyle name="Normal 4 2 18 10 2" xfId="36978"/>
    <cellStyle name="Normal 4 2 18 10 2 2" xfId="36979"/>
    <cellStyle name="Normal 4 2 18 11" xfId="36980"/>
    <cellStyle name="Normal 4 2 18 11 2" xfId="36981"/>
    <cellStyle name="Normal 4 2 18 11 2 2" xfId="36982"/>
    <cellStyle name="Normal 4 2 18 12" xfId="36983"/>
    <cellStyle name="Normal 4 2 18 12 2" xfId="36984"/>
    <cellStyle name="Normal 4 2 18 12 2 2" xfId="36985"/>
    <cellStyle name="Normal 4 2 18 13" xfId="36986"/>
    <cellStyle name="Normal 4 2 18 13 2" xfId="36987"/>
    <cellStyle name="Normal 4 2 18 13 2 2" xfId="36988"/>
    <cellStyle name="Normal 4 2 18 14" xfId="36989"/>
    <cellStyle name="Normal 4 2 18 14 2" xfId="36990"/>
    <cellStyle name="Normal 4 2 18 14 2 2" xfId="36991"/>
    <cellStyle name="Normal 4 2 18 15" xfId="36992"/>
    <cellStyle name="Normal 4 2 18 15 2" xfId="36993"/>
    <cellStyle name="Normal 4 2 18 2" xfId="36994"/>
    <cellStyle name="Normal 4 2 18 2 2" xfId="36995"/>
    <cellStyle name="Normal 4 2 18 2 2 2" xfId="36996"/>
    <cellStyle name="Normal 4 2 18 3" xfId="36997"/>
    <cellStyle name="Normal 4 2 18 3 2" xfId="36998"/>
    <cellStyle name="Normal 4 2 18 3 2 2" xfId="36999"/>
    <cellStyle name="Normal 4 2 18 4" xfId="37000"/>
    <cellStyle name="Normal 4 2 18 4 2" xfId="37001"/>
    <cellStyle name="Normal 4 2 18 4 2 2" xfId="37002"/>
    <cellStyle name="Normal 4 2 18 5" xfId="37003"/>
    <cellStyle name="Normal 4 2 18 5 2" xfId="37004"/>
    <cellStyle name="Normal 4 2 18 5 2 2" xfId="37005"/>
    <cellStyle name="Normal 4 2 18 6" xfId="37006"/>
    <cellStyle name="Normal 4 2 18 6 2" xfId="37007"/>
    <cellStyle name="Normal 4 2 18 6 2 2" xfId="37008"/>
    <cellStyle name="Normal 4 2 18 7" xfId="37009"/>
    <cellStyle name="Normal 4 2 18 7 2" xfId="37010"/>
    <cellStyle name="Normal 4 2 18 7 2 2" xfId="37011"/>
    <cellStyle name="Normal 4 2 18 8" xfId="37012"/>
    <cellStyle name="Normal 4 2 18 8 2" xfId="37013"/>
    <cellStyle name="Normal 4 2 18 8 2 2" xfId="37014"/>
    <cellStyle name="Normal 4 2 18 9" xfId="37015"/>
    <cellStyle name="Normal 4 2 18 9 2" xfId="37016"/>
    <cellStyle name="Normal 4 2 18 9 2 2" xfId="37017"/>
    <cellStyle name="Normal 4 2 19" xfId="37018"/>
    <cellStyle name="Normal 4 2 19 10" xfId="37019"/>
    <cellStyle name="Normal 4 2 19 10 2" xfId="37020"/>
    <cellStyle name="Normal 4 2 19 10 2 2" xfId="37021"/>
    <cellStyle name="Normal 4 2 19 11" xfId="37022"/>
    <cellStyle name="Normal 4 2 19 11 2" xfId="37023"/>
    <cellStyle name="Normal 4 2 19 11 2 2" xfId="37024"/>
    <cellStyle name="Normal 4 2 19 12" xfId="37025"/>
    <cellStyle name="Normal 4 2 19 12 2" xfId="37026"/>
    <cellStyle name="Normal 4 2 19 12 2 2" xfId="37027"/>
    <cellStyle name="Normal 4 2 19 13" xfId="37028"/>
    <cellStyle name="Normal 4 2 19 13 2" xfId="37029"/>
    <cellStyle name="Normal 4 2 19 13 2 2" xfId="37030"/>
    <cellStyle name="Normal 4 2 19 14" xfId="37031"/>
    <cellStyle name="Normal 4 2 19 14 2" xfId="37032"/>
    <cellStyle name="Normal 4 2 19 14 2 2" xfId="37033"/>
    <cellStyle name="Normal 4 2 19 15" xfId="37034"/>
    <cellStyle name="Normal 4 2 19 15 2" xfId="37035"/>
    <cellStyle name="Normal 4 2 19 2" xfId="37036"/>
    <cellStyle name="Normal 4 2 19 2 2" xfId="37037"/>
    <cellStyle name="Normal 4 2 19 2 2 2" xfId="37038"/>
    <cellStyle name="Normal 4 2 19 3" xfId="37039"/>
    <cellStyle name="Normal 4 2 19 3 2" xfId="37040"/>
    <cellStyle name="Normal 4 2 19 3 2 2" xfId="37041"/>
    <cellStyle name="Normal 4 2 19 4" xfId="37042"/>
    <cellStyle name="Normal 4 2 19 4 2" xfId="37043"/>
    <cellStyle name="Normal 4 2 19 4 2 2" xfId="37044"/>
    <cellStyle name="Normal 4 2 19 5" xfId="37045"/>
    <cellStyle name="Normal 4 2 19 5 2" xfId="37046"/>
    <cellStyle name="Normal 4 2 19 5 2 2" xfId="37047"/>
    <cellStyle name="Normal 4 2 19 6" xfId="37048"/>
    <cellStyle name="Normal 4 2 19 6 2" xfId="37049"/>
    <cellStyle name="Normal 4 2 19 6 2 2" xfId="37050"/>
    <cellStyle name="Normal 4 2 19 7" xfId="37051"/>
    <cellStyle name="Normal 4 2 19 7 2" xfId="37052"/>
    <cellStyle name="Normal 4 2 19 7 2 2" xfId="37053"/>
    <cellStyle name="Normal 4 2 19 8" xfId="37054"/>
    <cellStyle name="Normal 4 2 19 8 2" xfId="37055"/>
    <cellStyle name="Normal 4 2 19 8 2 2" xfId="37056"/>
    <cellStyle name="Normal 4 2 19 9" xfId="37057"/>
    <cellStyle name="Normal 4 2 19 9 2" xfId="37058"/>
    <cellStyle name="Normal 4 2 19 9 2 2" xfId="37059"/>
    <cellStyle name="Normal 4 2 2" xfId="37060"/>
    <cellStyle name="Normal 4 2 2 10" xfId="37061"/>
    <cellStyle name="Normal 4 2 2 10 2" xfId="37062"/>
    <cellStyle name="Normal 4 2 2 10 2 2" xfId="37063"/>
    <cellStyle name="Normal 4 2 2 11" xfId="37064"/>
    <cellStyle name="Normal 4 2 2 11 2" xfId="37065"/>
    <cellStyle name="Normal 4 2 2 11 2 2" xfId="37066"/>
    <cellStyle name="Normal 4 2 2 12" xfId="37067"/>
    <cellStyle name="Normal 4 2 2 12 2" xfId="37068"/>
    <cellStyle name="Normal 4 2 2 12 2 2" xfId="37069"/>
    <cellStyle name="Normal 4 2 2 13" xfId="37070"/>
    <cellStyle name="Normal 4 2 2 13 2" xfId="37071"/>
    <cellStyle name="Normal 4 2 2 13 2 2" xfId="37072"/>
    <cellStyle name="Normal 4 2 2 14" xfId="37073"/>
    <cellStyle name="Normal 4 2 2 14 2" xfId="37074"/>
    <cellStyle name="Normal 4 2 2 14 2 2" xfId="37075"/>
    <cellStyle name="Normal 4 2 2 15" xfId="37076"/>
    <cellStyle name="Normal 4 2 2 15 2" xfId="37077"/>
    <cellStyle name="Normal 4 2 2 2" xfId="37078"/>
    <cellStyle name="Normal 4 2 2 2 2" xfId="37079"/>
    <cellStyle name="Normal 4 2 2 2 2 2" xfId="37080"/>
    <cellStyle name="Normal 4 2 2 3" xfId="37081"/>
    <cellStyle name="Normal 4 2 2 3 2" xfId="37082"/>
    <cellStyle name="Normal 4 2 2 3 2 2" xfId="37083"/>
    <cellStyle name="Normal 4 2 2 4" xfId="37084"/>
    <cellStyle name="Normal 4 2 2 4 2" xfId="37085"/>
    <cellStyle name="Normal 4 2 2 4 2 2" xfId="37086"/>
    <cellStyle name="Normal 4 2 2 5" xfId="37087"/>
    <cellStyle name="Normal 4 2 2 5 2" xfId="37088"/>
    <cellStyle name="Normal 4 2 2 5 2 2" xfId="37089"/>
    <cellStyle name="Normal 4 2 2 6" xfId="37090"/>
    <cellStyle name="Normal 4 2 2 6 2" xfId="37091"/>
    <cellStyle name="Normal 4 2 2 6 2 2" xfId="37092"/>
    <cellStyle name="Normal 4 2 2 7" xfId="37093"/>
    <cellStyle name="Normal 4 2 2 7 2" xfId="37094"/>
    <cellStyle name="Normal 4 2 2 7 2 2" xfId="37095"/>
    <cellStyle name="Normal 4 2 2 8" xfId="37096"/>
    <cellStyle name="Normal 4 2 2 8 2" xfId="37097"/>
    <cellStyle name="Normal 4 2 2 8 2 2" xfId="37098"/>
    <cellStyle name="Normal 4 2 2 9" xfId="37099"/>
    <cellStyle name="Normal 4 2 2 9 2" xfId="37100"/>
    <cellStyle name="Normal 4 2 2 9 2 2" xfId="37101"/>
    <cellStyle name="Normal 4 2 20" xfId="37102"/>
    <cellStyle name="Normal 4 2 20 10" xfId="37103"/>
    <cellStyle name="Normal 4 2 20 10 2" xfId="37104"/>
    <cellStyle name="Normal 4 2 20 10 2 2" xfId="37105"/>
    <cellStyle name="Normal 4 2 20 11" xfId="37106"/>
    <cellStyle name="Normal 4 2 20 11 2" xfId="37107"/>
    <cellStyle name="Normal 4 2 20 11 2 2" xfId="37108"/>
    <cellStyle name="Normal 4 2 20 12" xfId="37109"/>
    <cellStyle name="Normal 4 2 20 12 2" xfId="37110"/>
    <cellStyle name="Normal 4 2 20 12 2 2" xfId="37111"/>
    <cellStyle name="Normal 4 2 20 13" xfId="37112"/>
    <cellStyle name="Normal 4 2 20 13 2" xfId="37113"/>
    <cellStyle name="Normal 4 2 20 13 2 2" xfId="37114"/>
    <cellStyle name="Normal 4 2 20 14" xfId="37115"/>
    <cellStyle name="Normal 4 2 20 14 2" xfId="37116"/>
    <cellStyle name="Normal 4 2 20 14 2 2" xfId="37117"/>
    <cellStyle name="Normal 4 2 20 15" xfId="37118"/>
    <cellStyle name="Normal 4 2 20 15 2" xfId="37119"/>
    <cellStyle name="Normal 4 2 20 2" xfId="37120"/>
    <cellStyle name="Normal 4 2 20 2 2" xfId="37121"/>
    <cellStyle name="Normal 4 2 20 2 2 2" xfId="37122"/>
    <cellStyle name="Normal 4 2 20 3" xfId="37123"/>
    <cellStyle name="Normal 4 2 20 3 2" xfId="37124"/>
    <cellStyle name="Normal 4 2 20 3 2 2" xfId="37125"/>
    <cellStyle name="Normal 4 2 20 4" xfId="37126"/>
    <cellStyle name="Normal 4 2 20 4 2" xfId="37127"/>
    <cellStyle name="Normal 4 2 20 4 2 2" xfId="37128"/>
    <cellStyle name="Normal 4 2 20 5" xfId="37129"/>
    <cellStyle name="Normal 4 2 20 5 2" xfId="37130"/>
    <cellStyle name="Normal 4 2 20 5 2 2" xfId="37131"/>
    <cellStyle name="Normal 4 2 20 6" xfId="37132"/>
    <cellStyle name="Normal 4 2 20 6 2" xfId="37133"/>
    <cellStyle name="Normal 4 2 20 6 2 2" xfId="37134"/>
    <cellStyle name="Normal 4 2 20 7" xfId="37135"/>
    <cellStyle name="Normal 4 2 20 7 2" xfId="37136"/>
    <cellStyle name="Normal 4 2 20 7 2 2" xfId="37137"/>
    <cellStyle name="Normal 4 2 20 8" xfId="37138"/>
    <cellStyle name="Normal 4 2 20 8 2" xfId="37139"/>
    <cellStyle name="Normal 4 2 20 8 2 2" xfId="37140"/>
    <cellStyle name="Normal 4 2 20 9" xfId="37141"/>
    <cellStyle name="Normal 4 2 20 9 2" xfId="37142"/>
    <cellStyle name="Normal 4 2 20 9 2 2" xfId="37143"/>
    <cellStyle name="Normal 4 2 21" xfId="37144"/>
    <cellStyle name="Normal 4 2 21 10" xfId="37145"/>
    <cellStyle name="Normal 4 2 21 10 2" xfId="37146"/>
    <cellStyle name="Normal 4 2 21 10 2 2" xfId="37147"/>
    <cellStyle name="Normal 4 2 21 11" xfId="37148"/>
    <cellStyle name="Normal 4 2 21 11 2" xfId="37149"/>
    <cellStyle name="Normal 4 2 21 11 2 2" xfId="37150"/>
    <cellStyle name="Normal 4 2 21 12" xfId="37151"/>
    <cellStyle name="Normal 4 2 21 12 2" xfId="37152"/>
    <cellStyle name="Normal 4 2 21 12 2 2" xfId="37153"/>
    <cellStyle name="Normal 4 2 21 13" xfId="37154"/>
    <cellStyle name="Normal 4 2 21 13 2" xfId="37155"/>
    <cellStyle name="Normal 4 2 21 13 2 2" xfId="37156"/>
    <cellStyle name="Normal 4 2 21 14" xfId="37157"/>
    <cellStyle name="Normal 4 2 21 14 2" xfId="37158"/>
    <cellStyle name="Normal 4 2 21 14 2 2" xfId="37159"/>
    <cellStyle name="Normal 4 2 21 15" xfId="37160"/>
    <cellStyle name="Normal 4 2 21 15 2" xfId="37161"/>
    <cellStyle name="Normal 4 2 21 2" xfId="37162"/>
    <cellStyle name="Normal 4 2 21 2 2" xfId="37163"/>
    <cellStyle name="Normal 4 2 21 2 2 2" xfId="37164"/>
    <cellStyle name="Normal 4 2 21 3" xfId="37165"/>
    <cellStyle name="Normal 4 2 21 3 2" xfId="37166"/>
    <cellStyle name="Normal 4 2 21 3 2 2" xfId="37167"/>
    <cellStyle name="Normal 4 2 21 4" xfId="37168"/>
    <cellStyle name="Normal 4 2 21 4 2" xfId="37169"/>
    <cellStyle name="Normal 4 2 21 4 2 2" xfId="37170"/>
    <cellStyle name="Normal 4 2 21 5" xfId="37171"/>
    <cellStyle name="Normal 4 2 21 5 2" xfId="37172"/>
    <cellStyle name="Normal 4 2 21 5 2 2" xfId="37173"/>
    <cellStyle name="Normal 4 2 21 6" xfId="37174"/>
    <cellStyle name="Normal 4 2 21 6 2" xfId="37175"/>
    <cellStyle name="Normal 4 2 21 6 2 2" xfId="37176"/>
    <cellStyle name="Normal 4 2 21 7" xfId="37177"/>
    <cellStyle name="Normal 4 2 21 7 2" xfId="37178"/>
    <cellStyle name="Normal 4 2 21 7 2 2" xfId="37179"/>
    <cellStyle name="Normal 4 2 21 8" xfId="37180"/>
    <cellStyle name="Normal 4 2 21 8 2" xfId="37181"/>
    <cellStyle name="Normal 4 2 21 8 2 2" xfId="37182"/>
    <cellStyle name="Normal 4 2 21 9" xfId="37183"/>
    <cellStyle name="Normal 4 2 21 9 2" xfId="37184"/>
    <cellStyle name="Normal 4 2 21 9 2 2" xfId="37185"/>
    <cellStyle name="Normal 4 2 22" xfId="37186"/>
    <cellStyle name="Normal 4 2 22 10" xfId="37187"/>
    <cellStyle name="Normal 4 2 22 10 2" xfId="37188"/>
    <cellStyle name="Normal 4 2 22 10 2 2" xfId="37189"/>
    <cellStyle name="Normal 4 2 22 11" xfId="37190"/>
    <cellStyle name="Normal 4 2 22 11 2" xfId="37191"/>
    <cellStyle name="Normal 4 2 22 11 2 2" xfId="37192"/>
    <cellStyle name="Normal 4 2 22 12" xfId="37193"/>
    <cellStyle name="Normal 4 2 22 12 2" xfId="37194"/>
    <cellStyle name="Normal 4 2 22 12 2 2" xfId="37195"/>
    <cellStyle name="Normal 4 2 22 13" xfId="37196"/>
    <cellStyle name="Normal 4 2 22 13 2" xfId="37197"/>
    <cellStyle name="Normal 4 2 22 13 2 2" xfId="37198"/>
    <cellStyle name="Normal 4 2 22 14" xfId="37199"/>
    <cellStyle name="Normal 4 2 22 14 2" xfId="37200"/>
    <cellStyle name="Normal 4 2 22 14 2 2" xfId="37201"/>
    <cellStyle name="Normal 4 2 22 15" xfId="37202"/>
    <cellStyle name="Normal 4 2 22 15 2" xfId="37203"/>
    <cellStyle name="Normal 4 2 22 2" xfId="37204"/>
    <cellStyle name="Normal 4 2 22 2 2" xfId="37205"/>
    <cellStyle name="Normal 4 2 22 2 2 2" xfId="37206"/>
    <cellStyle name="Normal 4 2 22 3" xfId="37207"/>
    <cellStyle name="Normal 4 2 22 3 2" xfId="37208"/>
    <cellStyle name="Normal 4 2 22 3 2 2" xfId="37209"/>
    <cellStyle name="Normal 4 2 22 4" xfId="37210"/>
    <cellStyle name="Normal 4 2 22 4 2" xfId="37211"/>
    <cellStyle name="Normal 4 2 22 4 2 2" xfId="37212"/>
    <cellStyle name="Normal 4 2 22 5" xfId="37213"/>
    <cellStyle name="Normal 4 2 22 5 2" xfId="37214"/>
    <cellStyle name="Normal 4 2 22 5 2 2" xfId="37215"/>
    <cellStyle name="Normal 4 2 22 6" xfId="37216"/>
    <cellStyle name="Normal 4 2 22 6 2" xfId="37217"/>
    <cellStyle name="Normal 4 2 22 6 2 2" xfId="37218"/>
    <cellStyle name="Normal 4 2 22 7" xfId="37219"/>
    <cellStyle name="Normal 4 2 22 7 2" xfId="37220"/>
    <cellStyle name="Normal 4 2 22 7 2 2" xfId="37221"/>
    <cellStyle name="Normal 4 2 22 8" xfId="37222"/>
    <cellStyle name="Normal 4 2 22 8 2" xfId="37223"/>
    <cellStyle name="Normal 4 2 22 8 2 2" xfId="37224"/>
    <cellStyle name="Normal 4 2 22 9" xfId="37225"/>
    <cellStyle name="Normal 4 2 22 9 2" xfId="37226"/>
    <cellStyle name="Normal 4 2 22 9 2 2" xfId="37227"/>
    <cellStyle name="Normal 4 2 23" xfId="37228"/>
    <cellStyle name="Normal 4 2 23 10" xfId="37229"/>
    <cellStyle name="Normal 4 2 23 10 2" xfId="37230"/>
    <cellStyle name="Normal 4 2 23 10 2 2" xfId="37231"/>
    <cellStyle name="Normal 4 2 23 11" xfId="37232"/>
    <cellStyle name="Normal 4 2 23 11 2" xfId="37233"/>
    <cellStyle name="Normal 4 2 23 11 2 2" xfId="37234"/>
    <cellStyle name="Normal 4 2 23 12" xfId="37235"/>
    <cellStyle name="Normal 4 2 23 12 2" xfId="37236"/>
    <cellStyle name="Normal 4 2 23 12 2 2" xfId="37237"/>
    <cellStyle name="Normal 4 2 23 13" xfId="37238"/>
    <cellStyle name="Normal 4 2 23 13 2" xfId="37239"/>
    <cellStyle name="Normal 4 2 23 13 2 2" xfId="37240"/>
    <cellStyle name="Normal 4 2 23 14" xfId="37241"/>
    <cellStyle name="Normal 4 2 23 14 2" xfId="37242"/>
    <cellStyle name="Normal 4 2 23 14 2 2" xfId="37243"/>
    <cellStyle name="Normal 4 2 23 15" xfId="37244"/>
    <cellStyle name="Normal 4 2 23 15 2" xfId="37245"/>
    <cellStyle name="Normal 4 2 23 2" xfId="37246"/>
    <cellStyle name="Normal 4 2 23 2 2" xfId="37247"/>
    <cellStyle name="Normal 4 2 23 2 2 2" xfId="37248"/>
    <cellStyle name="Normal 4 2 23 3" xfId="37249"/>
    <cellStyle name="Normal 4 2 23 3 2" xfId="37250"/>
    <cellStyle name="Normal 4 2 23 3 2 2" xfId="37251"/>
    <cellStyle name="Normal 4 2 23 4" xfId="37252"/>
    <cellStyle name="Normal 4 2 23 4 2" xfId="37253"/>
    <cellStyle name="Normal 4 2 23 4 2 2" xfId="37254"/>
    <cellStyle name="Normal 4 2 23 5" xfId="37255"/>
    <cellStyle name="Normal 4 2 23 5 2" xfId="37256"/>
    <cellStyle name="Normal 4 2 23 5 2 2" xfId="37257"/>
    <cellStyle name="Normal 4 2 23 6" xfId="37258"/>
    <cellStyle name="Normal 4 2 23 6 2" xfId="37259"/>
    <cellStyle name="Normal 4 2 23 6 2 2" xfId="37260"/>
    <cellStyle name="Normal 4 2 23 7" xfId="37261"/>
    <cellStyle name="Normal 4 2 23 7 2" xfId="37262"/>
    <cellStyle name="Normal 4 2 23 7 2 2" xfId="37263"/>
    <cellStyle name="Normal 4 2 23 8" xfId="37264"/>
    <cellStyle name="Normal 4 2 23 8 2" xfId="37265"/>
    <cellStyle name="Normal 4 2 23 8 2 2" xfId="37266"/>
    <cellStyle name="Normal 4 2 23 9" xfId="37267"/>
    <cellStyle name="Normal 4 2 23 9 2" xfId="37268"/>
    <cellStyle name="Normal 4 2 23 9 2 2" xfId="37269"/>
    <cellStyle name="Normal 4 2 24" xfId="37270"/>
    <cellStyle name="Normal 4 2 24 2" xfId="37271"/>
    <cellStyle name="Normal 4 2 24 2 2" xfId="37272"/>
    <cellStyle name="Normal 4 2 25" xfId="37273"/>
    <cellStyle name="Normal 4 2 25 2" xfId="37274"/>
    <cellStyle name="Normal 4 2 25 2 2" xfId="37275"/>
    <cellStyle name="Normal 4 2 26" xfId="37276"/>
    <cellStyle name="Normal 4 2 26 2" xfId="37277"/>
    <cellStyle name="Normal 4 2 26 2 2" xfId="37278"/>
    <cellStyle name="Normal 4 2 27" xfId="37279"/>
    <cellStyle name="Normal 4 2 27 2" xfId="37280"/>
    <cellStyle name="Normal 4 2 27 2 2" xfId="37281"/>
    <cellStyle name="Normal 4 2 28" xfId="37282"/>
    <cellStyle name="Normal 4 2 28 2" xfId="37283"/>
    <cellStyle name="Normal 4 2 28 2 2" xfId="37284"/>
    <cellStyle name="Normal 4 2 29" xfId="37285"/>
    <cellStyle name="Normal 4 2 29 2" xfId="37286"/>
    <cellStyle name="Normal 4 2 29 2 2" xfId="37287"/>
    <cellStyle name="Normal 4 2 3" xfId="37288"/>
    <cellStyle name="Normal 4 2 3 10" xfId="37289"/>
    <cellStyle name="Normal 4 2 3 10 2" xfId="37290"/>
    <cellStyle name="Normal 4 2 3 10 2 2" xfId="37291"/>
    <cellStyle name="Normal 4 2 3 11" xfId="37292"/>
    <cellStyle name="Normal 4 2 3 11 2" xfId="37293"/>
    <cellStyle name="Normal 4 2 3 11 2 2" xfId="37294"/>
    <cellStyle name="Normal 4 2 3 12" xfId="37295"/>
    <cellStyle name="Normal 4 2 3 12 2" xfId="37296"/>
    <cellStyle name="Normal 4 2 3 12 2 2" xfId="37297"/>
    <cellStyle name="Normal 4 2 3 13" xfId="37298"/>
    <cellStyle name="Normal 4 2 3 13 2" xfId="37299"/>
    <cellStyle name="Normal 4 2 3 13 2 2" xfId="37300"/>
    <cellStyle name="Normal 4 2 3 14" xfId="37301"/>
    <cellStyle name="Normal 4 2 3 14 2" xfId="37302"/>
    <cellStyle name="Normal 4 2 3 14 2 2" xfId="37303"/>
    <cellStyle name="Normal 4 2 3 15" xfId="37304"/>
    <cellStyle name="Normal 4 2 3 15 2" xfId="37305"/>
    <cellStyle name="Normal 4 2 3 2" xfId="37306"/>
    <cellStyle name="Normal 4 2 3 2 2" xfId="37307"/>
    <cellStyle name="Normal 4 2 3 2 2 2" xfId="37308"/>
    <cellStyle name="Normal 4 2 3 3" xfId="37309"/>
    <cellStyle name="Normal 4 2 3 3 2" xfId="37310"/>
    <cellStyle name="Normal 4 2 3 3 2 2" xfId="37311"/>
    <cellStyle name="Normal 4 2 3 4" xfId="37312"/>
    <cellStyle name="Normal 4 2 3 4 2" xfId="37313"/>
    <cellStyle name="Normal 4 2 3 4 2 2" xfId="37314"/>
    <cellStyle name="Normal 4 2 3 5" xfId="37315"/>
    <cellStyle name="Normal 4 2 3 5 2" xfId="37316"/>
    <cellStyle name="Normal 4 2 3 5 2 2" xfId="37317"/>
    <cellStyle name="Normal 4 2 3 6" xfId="37318"/>
    <cellStyle name="Normal 4 2 3 6 2" xfId="37319"/>
    <cellStyle name="Normal 4 2 3 6 2 2" xfId="37320"/>
    <cellStyle name="Normal 4 2 3 7" xfId="37321"/>
    <cellStyle name="Normal 4 2 3 7 2" xfId="37322"/>
    <cellStyle name="Normal 4 2 3 7 2 2" xfId="37323"/>
    <cellStyle name="Normal 4 2 3 8" xfId="37324"/>
    <cellStyle name="Normal 4 2 3 8 2" xfId="37325"/>
    <cellStyle name="Normal 4 2 3 8 2 2" xfId="37326"/>
    <cellStyle name="Normal 4 2 3 9" xfId="37327"/>
    <cellStyle name="Normal 4 2 3 9 2" xfId="37328"/>
    <cellStyle name="Normal 4 2 3 9 2 2" xfId="37329"/>
    <cellStyle name="Normal 4 2 30" xfId="37330"/>
    <cellStyle name="Normal 4 2 30 2" xfId="37331"/>
    <cellStyle name="Normal 4 2 30 2 2" xfId="37332"/>
    <cellStyle name="Normal 4 2 31" xfId="37333"/>
    <cellStyle name="Normal 4 2 31 2" xfId="37334"/>
    <cellStyle name="Normal 4 2 31 2 2" xfId="37335"/>
    <cellStyle name="Normal 4 2 32" xfId="37336"/>
    <cellStyle name="Normal 4 2 32 2" xfId="37337"/>
    <cellStyle name="Normal 4 2 32 2 2" xfId="37338"/>
    <cellStyle name="Normal 4 2 33" xfId="37339"/>
    <cellStyle name="Normal 4 2 33 2" xfId="37340"/>
    <cellStyle name="Normal 4 2 33 2 2" xfId="37341"/>
    <cellStyle name="Normal 4 2 34" xfId="37342"/>
    <cellStyle name="Normal 4 2 34 2" xfId="37343"/>
    <cellStyle name="Normal 4 2 34 2 2" xfId="37344"/>
    <cellStyle name="Normal 4 2 35" xfId="37345"/>
    <cellStyle name="Normal 4 2 35 2" xfId="37346"/>
    <cellStyle name="Normal 4 2 35 2 2" xfId="37347"/>
    <cellStyle name="Normal 4 2 36" xfId="37348"/>
    <cellStyle name="Normal 4 2 36 2" xfId="37349"/>
    <cellStyle name="Normal 4 2 36 2 2" xfId="37350"/>
    <cellStyle name="Normal 4 2 37" xfId="37351"/>
    <cellStyle name="Normal 4 2 37 2" xfId="37352"/>
    <cellStyle name="Normal 4 2 37 2 2" xfId="37353"/>
    <cellStyle name="Normal 4 2 38" xfId="37354"/>
    <cellStyle name="Normal 4 2 38 2" xfId="37355"/>
    <cellStyle name="Normal 4 2 38 2 2" xfId="37356"/>
    <cellStyle name="Normal 4 2 39" xfId="37357"/>
    <cellStyle name="Normal 4 2 39 2" xfId="37358"/>
    <cellStyle name="Normal 4 2 39 2 2" xfId="37359"/>
    <cellStyle name="Normal 4 2 4" xfId="37360"/>
    <cellStyle name="Normal 4 2 4 10" xfId="37361"/>
    <cellStyle name="Normal 4 2 4 10 2" xfId="37362"/>
    <cellStyle name="Normal 4 2 4 10 2 2" xfId="37363"/>
    <cellStyle name="Normal 4 2 4 11" xfId="37364"/>
    <cellStyle name="Normal 4 2 4 11 2" xfId="37365"/>
    <cellStyle name="Normal 4 2 4 11 2 2" xfId="37366"/>
    <cellStyle name="Normal 4 2 4 12" xfId="37367"/>
    <cellStyle name="Normal 4 2 4 12 2" xfId="37368"/>
    <cellStyle name="Normal 4 2 4 12 2 2" xfId="37369"/>
    <cellStyle name="Normal 4 2 4 13" xfId="37370"/>
    <cellStyle name="Normal 4 2 4 13 2" xfId="37371"/>
    <cellStyle name="Normal 4 2 4 13 2 2" xfId="37372"/>
    <cellStyle name="Normal 4 2 4 14" xfId="37373"/>
    <cellStyle name="Normal 4 2 4 14 2" xfId="37374"/>
    <cellStyle name="Normal 4 2 4 14 2 2" xfId="37375"/>
    <cellStyle name="Normal 4 2 4 15" xfId="37376"/>
    <cellStyle name="Normal 4 2 4 15 2" xfId="37377"/>
    <cellStyle name="Normal 4 2 4 2" xfId="37378"/>
    <cellStyle name="Normal 4 2 4 2 2" xfId="37379"/>
    <cellStyle name="Normal 4 2 4 2 2 2" xfId="37380"/>
    <cellStyle name="Normal 4 2 4 3" xfId="37381"/>
    <cellStyle name="Normal 4 2 4 3 2" xfId="37382"/>
    <cellStyle name="Normal 4 2 4 3 2 2" xfId="37383"/>
    <cellStyle name="Normal 4 2 4 4" xfId="37384"/>
    <cellStyle name="Normal 4 2 4 4 2" xfId="37385"/>
    <cellStyle name="Normal 4 2 4 4 2 2" xfId="37386"/>
    <cellStyle name="Normal 4 2 4 5" xfId="37387"/>
    <cellStyle name="Normal 4 2 4 5 2" xfId="37388"/>
    <cellStyle name="Normal 4 2 4 5 2 2" xfId="37389"/>
    <cellStyle name="Normal 4 2 4 6" xfId="37390"/>
    <cellStyle name="Normal 4 2 4 6 2" xfId="37391"/>
    <cellStyle name="Normal 4 2 4 6 2 2" xfId="37392"/>
    <cellStyle name="Normal 4 2 4 7" xfId="37393"/>
    <cellStyle name="Normal 4 2 4 7 2" xfId="37394"/>
    <cellStyle name="Normal 4 2 4 7 2 2" xfId="37395"/>
    <cellStyle name="Normal 4 2 4 8" xfId="37396"/>
    <cellStyle name="Normal 4 2 4 8 2" xfId="37397"/>
    <cellStyle name="Normal 4 2 4 8 2 2" xfId="37398"/>
    <cellStyle name="Normal 4 2 4 9" xfId="37399"/>
    <cellStyle name="Normal 4 2 4 9 2" xfId="37400"/>
    <cellStyle name="Normal 4 2 4 9 2 2" xfId="37401"/>
    <cellStyle name="Normal 4 2 40" xfId="37402"/>
    <cellStyle name="Normal 4 2 40 2" xfId="37403"/>
    <cellStyle name="Normal 4 2 5" xfId="37404"/>
    <cellStyle name="Normal 4 2 5 10" xfId="37405"/>
    <cellStyle name="Normal 4 2 5 10 2" xfId="37406"/>
    <cellStyle name="Normal 4 2 5 10 2 2" xfId="37407"/>
    <cellStyle name="Normal 4 2 5 11" xfId="37408"/>
    <cellStyle name="Normal 4 2 5 11 2" xfId="37409"/>
    <cellStyle name="Normal 4 2 5 11 2 2" xfId="37410"/>
    <cellStyle name="Normal 4 2 5 12" xfId="37411"/>
    <cellStyle name="Normal 4 2 5 12 2" xfId="37412"/>
    <cellStyle name="Normal 4 2 5 12 2 2" xfId="37413"/>
    <cellStyle name="Normal 4 2 5 13" xfId="37414"/>
    <cellStyle name="Normal 4 2 5 13 2" xfId="37415"/>
    <cellStyle name="Normal 4 2 5 13 2 2" xfId="37416"/>
    <cellStyle name="Normal 4 2 5 14" xfId="37417"/>
    <cellStyle name="Normal 4 2 5 14 2" xfId="37418"/>
    <cellStyle name="Normal 4 2 5 14 2 2" xfId="37419"/>
    <cellStyle name="Normal 4 2 5 15" xfId="37420"/>
    <cellStyle name="Normal 4 2 5 15 2" xfId="37421"/>
    <cellStyle name="Normal 4 2 5 2" xfId="37422"/>
    <cellStyle name="Normal 4 2 5 2 2" xfId="37423"/>
    <cellStyle name="Normal 4 2 5 2 2 2" xfId="37424"/>
    <cellStyle name="Normal 4 2 5 3" xfId="37425"/>
    <cellStyle name="Normal 4 2 5 3 2" xfId="37426"/>
    <cellStyle name="Normal 4 2 5 3 2 2" xfId="37427"/>
    <cellStyle name="Normal 4 2 5 4" xfId="37428"/>
    <cellStyle name="Normal 4 2 5 4 2" xfId="37429"/>
    <cellStyle name="Normal 4 2 5 4 2 2" xfId="37430"/>
    <cellStyle name="Normal 4 2 5 5" xfId="37431"/>
    <cellStyle name="Normal 4 2 5 5 2" xfId="37432"/>
    <cellStyle name="Normal 4 2 5 5 2 2" xfId="37433"/>
    <cellStyle name="Normal 4 2 5 6" xfId="37434"/>
    <cellStyle name="Normal 4 2 5 6 2" xfId="37435"/>
    <cellStyle name="Normal 4 2 5 6 2 2" xfId="37436"/>
    <cellStyle name="Normal 4 2 5 7" xfId="37437"/>
    <cellStyle name="Normal 4 2 5 7 2" xfId="37438"/>
    <cellStyle name="Normal 4 2 5 7 2 2" xfId="37439"/>
    <cellStyle name="Normal 4 2 5 8" xfId="37440"/>
    <cellStyle name="Normal 4 2 5 8 2" xfId="37441"/>
    <cellStyle name="Normal 4 2 5 8 2 2" xfId="37442"/>
    <cellStyle name="Normal 4 2 5 9" xfId="37443"/>
    <cellStyle name="Normal 4 2 5 9 2" xfId="37444"/>
    <cellStyle name="Normal 4 2 5 9 2 2" xfId="37445"/>
    <cellStyle name="Normal 4 2 6" xfId="37446"/>
    <cellStyle name="Normal 4 2 6 10" xfId="37447"/>
    <cellStyle name="Normal 4 2 6 10 2" xfId="37448"/>
    <cellStyle name="Normal 4 2 6 10 2 2" xfId="37449"/>
    <cellStyle name="Normal 4 2 6 11" xfId="37450"/>
    <cellStyle name="Normal 4 2 6 11 2" xfId="37451"/>
    <cellStyle name="Normal 4 2 6 11 2 2" xfId="37452"/>
    <cellStyle name="Normal 4 2 6 12" xfId="37453"/>
    <cellStyle name="Normal 4 2 6 12 2" xfId="37454"/>
    <cellStyle name="Normal 4 2 6 12 2 2" xfId="37455"/>
    <cellStyle name="Normal 4 2 6 13" xfId="37456"/>
    <cellStyle name="Normal 4 2 6 13 2" xfId="37457"/>
    <cellStyle name="Normal 4 2 6 13 2 2" xfId="37458"/>
    <cellStyle name="Normal 4 2 6 14" xfId="37459"/>
    <cellStyle name="Normal 4 2 6 14 2" xfId="37460"/>
    <cellStyle name="Normal 4 2 6 14 2 2" xfId="37461"/>
    <cellStyle name="Normal 4 2 6 15" xfId="37462"/>
    <cellStyle name="Normal 4 2 6 15 2" xfId="37463"/>
    <cellStyle name="Normal 4 2 6 2" xfId="37464"/>
    <cellStyle name="Normal 4 2 6 2 2" xfId="37465"/>
    <cellStyle name="Normal 4 2 6 2 2 2" xfId="37466"/>
    <cellStyle name="Normal 4 2 6 3" xfId="37467"/>
    <cellStyle name="Normal 4 2 6 3 2" xfId="37468"/>
    <cellStyle name="Normal 4 2 6 3 2 2" xfId="37469"/>
    <cellStyle name="Normal 4 2 6 4" xfId="37470"/>
    <cellStyle name="Normal 4 2 6 4 2" xfId="37471"/>
    <cellStyle name="Normal 4 2 6 4 2 2" xfId="37472"/>
    <cellStyle name="Normal 4 2 6 5" xfId="37473"/>
    <cellStyle name="Normal 4 2 6 5 2" xfId="37474"/>
    <cellStyle name="Normal 4 2 6 5 2 2" xfId="37475"/>
    <cellStyle name="Normal 4 2 6 6" xfId="37476"/>
    <cellStyle name="Normal 4 2 6 6 2" xfId="37477"/>
    <cellStyle name="Normal 4 2 6 6 2 2" xfId="37478"/>
    <cellStyle name="Normal 4 2 6 7" xfId="37479"/>
    <cellStyle name="Normal 4 2 6 7 2" xfId="37480"/>
    <cellStyle name="Normal 4 2 6 7 2 2" xfId="37481"/>
    <cellStyle name="Normal 4 2 6 8" xfId="37482"/>
    <cellStyle name="Normal 4 2 6 8 2" xfId="37483"/>
    <cellStyle name="Normal 4 2 6 8 2 2" xfId="37484"/>
    <cellStyle name="Normal 4 2 6 9" xfId="37485"/>
    <cellStyle name="Normal 4 2 6 9 2" xfId="37486"/>
    <cellStyle name="Normal 4 2 6 9 2 2" xfId="37487"/>
    <cellStyle name="Normal 4 2 7" xfId="37488"/>
    <cellStyle name="Normal 4 2 7 10" xfId="37489"/>
    <cellStyle name="Normal 4 2 7 10 2" xfId="37490"/>
    <cellStyle name="Normal 4 2 7 10 2 2" xfId="37491"/>
    <cellStyle name="Normal 4 2 7 11" xfId="37492"/>
    <cellStyle name="Normal 4 2 7 11 2" xfId="37493"/>
    <cellStyle name="Normal 4 2 7 11 2 2" xfId="37494"/>
    <cellStyle name="Normal 4 2 7 12" xfId="37495"/>
    <cellStyle name="Normal 4 2 7 12 2" xfId="37496"/>
    <cellStyle name="Normal 4 2 7 12 2 2" xfId="37497"/>
    <cellStyle name="Normal 4 2 7 13" xfId="37498"/>
    <cellStyle name="Normal 4 2 7 13 2" xfId="37499"/>
    <cellStyle name="Normal 4 2 7 13 2 2" xfId="37500"/>
    <cellStyle name="Normal 4 2 7 14" xfId="37501"/>
    <cellStyle name="Normal 4 2 7 14 2" xfId="37502"/>
    <cellStyle name="Normal 4 2 7 14 2 2" xfId="37503"/>
    <cellStyle name="Normal 4 2 7 15" xfId="37504"/>
    <cellStyle name="Normal 4 2 7 15 2" xfId="37505"/>
    <cellStyle name="Normal 4 2 7 2" xfId="37506"/>
    <cellStyle name="Normal 4 2 7 2 2" xfId="37507"/>
    <cellStyle name="Normal 4 2 7 2 2 2" xfId="37508"/>
    <cellStyle name="Normal 4 2 7 3" xfId="37509"/>
    <cellStyle name="Normal 4 2 7 3 2" xfId="37510"/>
    <cellStyle name="Normal 4 2 7 3 2 2" xfId="37511"/>
    <cellStyle name="Normal 4 2 7 4" xfId="37512"/>
    <cellStyle name="Normal 4 2 7 4 2" xfId="37513"/>
    <cellStyle name="Normal 4 2 7 4 2 2" xfId="37514"/>
    <cellStyle name="Normal 4 2 7 5" xfId="37515"/>
    <cellStyle name="Normal 4 2 7 5 2" xfId="37516"/>
    <cellStyle name="Normal 4 2 7 5 2 2" xfId="37517"/>
    <cellStyle name="Normal 4 2 7 6" xfId="37518"/>
    <cellStyle name="Normal 4 2 7 6 2" xfId="37519"/>
    <cellStyle name="Normal 4 2 7 6 2 2" xfId="37520"/>
    <cellStyle name="Normal 4 2 7 7" xfId="37521"/>
    <cellStyle name="Normal 4 2 7 7 2" xfId="37522"/>
    <cellStyle name="Normal 4 2 7 7 2 2" xfId="37523"/>
    <cellStyle name="Normal 4 2 7 8" xfId="37524"/>
    <cellStyle name="Normal 4 2 7 8 2" xfId="37525"/>
    <cellStyle name="Normal 4 2 7 8 2 2" xfId="37526"/>
    <cellStyle name="Normal 4 2 7 9" xfId="37527"/>
    <cellStyle name="Normal 4 2 7 9 2" xfId="37528"/>
    <cellStyle name="Normal 4 2 7 9 2 2" xfId="37529"/>
    <cellStyle name="Normal 4 2 8" xfId="37530"/>
    <cellStyle name="Normal 4 2 8 10" xfId="37531"/>
    <cellStyle name="Normal 4 2 8 10 2" xfId="37532"/>
    <cellStyle name="Normal 4 2 8 10 2 2" xfId="37533"/>
    <cellStyle name="Normal 4 2 8 11" xfId="37534"/>
    <cellStyle name="Normal 4 2 8 11 2" xfId="37535"/>
    <cellStyle name="Normal 4 2 8 11 2 2" xfId="37536"/>
    <cellStyle name="Normal 4 2 8 12" xfId="37537"/>
    <cellStyle name="Normal 4 2 8 12 2" xfId="37538"/>
    <cellStyle name="Normal 4 2 8 12 2 2" xfId="37539"/>
    <cellStyle name="Normal 4 2 8 13" xfId="37540"/>
    <cellStyle name="Normal 4 2 8 13 2" xfId="37541"/>
    <cellStyle name="Normal 4 2 8 13 2 2" xfId="37542"/>
    <cellStyle name="Normal 4 2 8 14" xfId="37543"/>
    <cellStyle name="Normal 4 2 8 14 2" xfId="37544"/>
    <cellStyle name="Normal 4 2 8 14 2 2" xfId="37545"/>
    <cellStyle name="Normal 4 2 8 15" xfId="37546"/>
    <cellStyle name="Normal 4 2 8 15 2" xfId="37547"/>
    <cellStyle name="Normal 4 2 8 2" xfId="37548"/>
    <cellStyle name="Normal 4 2 8 2 2" xfId="37549"/>
    <cellStyle name="Normal 4 2 8 2 2 2" xfId="37550"/>
    <cellStyle name="Normal 4 2 8 3" xfId="37551"/>
    <cellStyle name="Normal 4 2 8 3 2" xfId="37552"/>
    <cellStyle name="Normal 4 2 8 3 2 2" xfId="37553"/>
    <cellStyle name="Normal 4 2 8 4" xfId="37554"/>
    <cellStyle name="Normal 4 2 8 4 2" xfId="37555"/>
    <cellStyle name="Normal 4 2 8 4 2 2" xfId="37556"/>
    <cellStyle name="Normal 4 2 8 5" xfId="37557"/>
    <cellStyle name="Normal 4 2 8 5 2" xfId="37558"/>
    <cellStyle name="Normal 4 2 8 5 2 2" xfId="37559"/>
    <cellStyle name="Normal 4 2 8 6" xfId="37560"/>
    <cellStyle name="Normal 4 2 8 6 2" xfId="37561"/>
    <cellStyle name="Normal 4 2 8 6 2 2" xfId="37562"/>
    <cellStyle name="Normal 4 2 8 7" xfId="37563"/>
    <cellStyle name="Normal 4 2 8 7 2" xfId="37564"/>
    <cellStyle name="Normal 4 2 8 7 2 2" xfId="37565"/>
    <cellStyle name="Normal 4 2 8 8" xfId="37566"/>
    <cellStyle name="Normal 4 2 8 8 2" xfId="37567"/>
    <cellStyle name="Normal 4 2 8 8 2 2" xfId="37568"/>
    <cellStyle name="Normal 4 2 8 9" xfId="37569"/>
    <cellStyle name="Normal 4 2 8 9 2" xfId="37570"/>
    <cellStyle name="Normal 4 2 8 9 2 2" xfId="37571"/>
    <cellStyle name="Normal 4 2 9" xfId="37572"/>
    <cellStyle name="Normal 4 2 9 10" xfId="37573"/>
    <cellStyle name="Normal 4 2 9 10 2" xfId="37574"/>
    <cellStyle name="Normal 4 2 9 10 2 2" xfId="37575"/>
    <cellStyle name="Normal 4 2 9 11" xfId="37576"/>
    <cellStyle name="Normal 4 2 9 11 2" xfId="37577"/>
    <cellStyle name="Normal 4 2 9 11 2 2" xfId="37578"/>
    <cellStyle name="Normal 4 2 9 12" xfId="37579"/>
    <cellStyle name="Normal 4 2 9 12 2" xfId="37580"/>
    <cellStyle name="Normal 4 2 9 12 2 2" xfId="37581"/>
    <cellStyle name="Normal 4 2 9 13" xfId="37582"/>
    <cellStyle name="Normal 4 2 9 13 2" xfId="37583"/>
    <cellStyle name="Normal 4 2 9 13 2 2" xfId="37584"/>
    <cellStyle name="Normal 4 2 9 14" xfId="37585"/>
    <cellStyle name="Normal 4 2 9 14 2" xfId="37586"/>
    <cellStyle name="Normal 4 2 9 14 2 2" xfId="37587"/>
    <cellStyle name="Normal 4 2 9 15" xfId="37588"/>
    <cellStyle name="Normal 4 2 9 15 2" xfId="37589"/>
    <cellStyle name="Normal 4 2 9 2" xfId="37590"/>
    <cellStyle name="Normal 4 2 9 2 2" xfId="37591"/>
    <cellStyle name="Normal 4 2 9 2 2 2" xfId="37592"/>
    <cellStyle name="Normal 4 2 9 3" xfId="37593"/>
    <cellStyle name="Normal 4 2 9 3 2" xfId="37594"/>
    <cellStyle name="Normal 4 2 9 3 2 2" xfId="37595"/>
    <cellStyle name="Normal 4 2 9 4" xfId="37596"/>
    <cellStyle name="Normal 4 2 9 4 2" xfId="37597"/>
    <cellStyle name="Normal 4 2 9 4 2 2" xfId="37598"/>
    <cellStyle name="Normal 4 2 9 5" xfId="37599"/>
    <cellStyle name="Normal 4 2 9 5 2" xfId="37600"/>
    <cellStyle name="Normal 4 2 9 5 2 2" xfId="37601"/>
    <cellStyle name="Normal 4 2 9 6" xfId="37602"/>
    <cellStyle name="Normal 4 2 9 6 2" xfId="37603"/>
    <cellStyle name="Normal 4 2 9 6 2 2" xfId="37604"/>
    <cellStyle name="Normal 4 2 9 7" xfId="37605"/>
    <cellStyle name="Normal 4 2 9 7 2" xfId="37606"/>
    <cellStyle name="Normal 4 2 9 7 2 2" xfId="37607"/>
    <cellStyle name="Normal 4 2 9 8" xfId="37608"/>
    <cellStyle name="Normal 4 2 9 8 2" xfId="37609"/>
    <cellStyle name="Normal 4 2 9 8 2 2" xfId="37610"/>
    <cellStyle name="Normal 4 2 9 9" xfId="37611"/>
    <cellStyle name="Normal 4 2 9 9 2" xfId="37612"/>
    <cellStyle name="Normal 4 2 9 9 2 2" xfId="37613"/>
    <cellStyle name="Normal 4 20" xfId="37614"/>
    <cellStyle name="Normal 4 20 2" xfId="37615"/>
    <cellStyle name="Normal 4 3" xfId="37616"/>
    <cellStyle name="Normal 4 3 10" xfId="37617"/>
    <cellStyle name="Normal 4 3 10 10" xfId="37618"/>
    <cellStyle name="Normal 4 3 10 10 2" xfId="37619"/>
    <cellStyle name="Normal 4 3 10 10 2 2" xfId="37620"/>
    <cellStyle name="Normal 4 3 10 11" xfId="37621"/>
    <cellStyle name="Normal 4 3 10 11 2" xfId="37622"/>
    <cellStyle name="Normal 4 3 10 11 2 2" xfId="37623"/>
    <cellStyle name="Normal 4 3 10 12" xfId="37624"/>
    <cellStyle name="Normal 4 3 10 12 2" xfId="37625"/>
    <cellStyle name="Normal 4 3 10 12 2 2" xfId="37626"/>
    <cellStyle name="Normal 4 3 10 13" xfId="37627"/>
    <cellStyle name="Normal 4 3 10 13 2" xfId="37628"/>
    <cellStyle name="Normal 4 3 10 13 2 2" xfId="37629"/>
    <cellStyle name="Normal 4 3 10 14" xfId="37630"/>
    <cellStyle name="Normal 4 3 10 14 2" xfId="37631"/>
    <cellStyle name="Normal 4 3 10 14 2 2" xfId="37632"/>
    <cellStyle name="Normal 4 3 10 15" xfId="37633"/>
    <cellStyle name="Normal 4 3 10 15 2" xfId="37634"/>
    <cellStyle name="Normal 4 3 10 2" xfId="37635"/>
    <cellStyle name="Normal 4 3 10 2 2" xfId="37636"/>
    <cellStyle name="Normal 4 3 10 2 2 2" xfId="37637"/>
    <cellStyle name="Normal 4 3 10 3" xfId="37638"/>
    <cellStyle name="Normal 4 3 10 3 2" xfId="37639"/>
    <cellStyle name="Normal 4 3 10 3 2 2" xfId="37640"/>
    <cellStyle name="Normal 4 3 10 4" xfId="37641"/>
    <cellStyle name="Normal 4 3 10 4 2" xfId="37642"/>
    <cellStyle name="Normal 4 3 10 4 2 2" xfId="37643"/>
    <cellStyle name="Normal 4 3 10 5" xfId="37644"/>
    <cellStyle name="Normal 4 3 10 5 2" xfId="37645"/>
    <cellStyle name="Normal 4 3 10 5 2 2" xfId="37646"/>
    <cellStyle name="Normal 4 3 10 6" xfId="37647"/>
    <cellStyle name="Normal 4 3 10 6 2" xfId="37648"/>
    <cellStyle name="Normal 4 3 10 6 2 2" xfId="37649"/>
    <cellStyle name="Normal 4 3 10 7" xfId="37650"/>
    <cellStyle name="Normal 4 3 10 7 2" xfId="37651"/>
    <cellStyle name="Normal 4 3 10 7 2 2" xfId="37652"/>
    <cellStyle name="Normal 4 3 10 8" xfId="37653"/>
    <cellStyle name="Normal 4 3 10 8 2" xfId="37654"/>
    <cellStyle name="Normal 4 3 10 8 2 2" xfId="37655"/>
    <cellStyle name="Normal 4 3 10 9" xfId="37656"/>
    <cellStyle name="Normal 4 3 10 9 2" xfId="37657"/>
    <cellStyle name="Normal 4 3 10 9 2 2" xfId="37658"/>
    <cellStyle name="Normal 4 3 11" xfId="37659"/>
    <cellStyle name="Normal 4 3 11 10" xfId="37660"/>
    <cellStyle name="Normal 4 3 11 10 2" xfId="37661"/>
    <cellStyle name="Normal 4 3 11 10 2 2" xfId="37662"/>
    <cellStyle name="Normal 4 3 11 11" xfId="37663"/>
    <cellStyle name="Normal 4 3 11 11 2" xfId="37664"/>
    <cellStyle name="Normal 4 3 11 11 2 2" xfId="37665"/>
    <cellStyle name="Normal 4 3 11 12" xfId="37666"/>
    <cellStyle name="Normal 4 3 11 12 2" xfId="37667"/>
    <cellStyle name="Normal 4 3 11 12 2 2" xfId="37668"/>
    <cellStyle name="Normal 4 3 11 13" xfId="37669"/>
    <cellStyle name="Normal 4 3 11 13 2" xfId="37670"/>
    <cellStyle name="Normal 4 3 11 13 2 2" xfId="37671"/>
    <cellStyle name="Normal 4 3 11 14" xfId="37672"/>
    <cellStyle name="Normal 4 3 11 14 2" xfId="37673"/>
    <cellStyle name="Normal 4 3 11 14 2 2" xfId="37674"/>
    <cellStyle name="Normal 4 3 11 15" xfId="37675"/>
    <cellStyle name="Normal 4 3 11 15 2" xfId="37676"/>
    <cellStyle name="Normal 4 3 11 2" xfId="37677"/>
    <cellStyle name="Normal 4 3 11 2 2" xfId="37678"/>
    <cellStyle name="Normal 4 3 11 2 2 2" xfId="37679"/>
    <cellStyle name="Normal 4 3 11 3" xfId="37680"/>
    <cellStyle name="Normal 4 3 11 3 2" xfId="37681"/>
    <cellStyle name="Normal 4 3 11 3 2 2" xfId="37682"/>
    <cellStyle name="Normal 4 3 11 4" xfId="37683"/>
    <cellStyle name="Normal 4 3 11 4 2" xfId="37684"/>
    <cellStyle name="Normal 4 3 11 4 2 2" xfId="37685"/>
    <cellStyle name="Normal 4 3 11 5" xfId="37686"/>
    <cellStyle name="Normal 4 3 11 5 2" xfId="37687"/>
    <cellStyle name="Normal 4 3 11 5 2 2" xfId="37688"/>
    <cellStyle name="Normal 4 3 11 6" xfId="37689"/>
    <cellStyle name="Normal 4 3 11 6 2" xfId="37690"/>
    <cellStyle name="Normal 4 3 11 6 2 2" xfId="37691"/>
    <cellStyle name="Normal 4 3 11 7" xfId="37692"/>
    <cellStyle name="Normal 4 3 11 7 2" xfId="37693"/>
    <cellStyle name="Normal 4 3 11 7 2 2" xfId="37694"/>
    <cellStyle name="Normal 4 3 11 8" xfId="37695"/>
    <cellStyle name="Normal 4 3 11 8 2" xfId="37696"/>
    <cellStyle name="Normal 4 3 11 8 2 2" xfId="37697"/>
    <cellStyle name="Normal 4 3 11 9" xfId="37698"/>
    <cellStyle name="Normal 4 3 11 9 2" xfId="37699"/>
    <cellStyle name="Normal 4 3 11 9 2 2" xfId="37700"/>
    <cellStyle name="Normal 4 3 12" xfId="37701"/>
    <cellStyle name="Normal 4 3 12 10" xfId="37702"/>
    <cellStyle name="Normal 4 3 12 10 2" xfId="37703"/>
    <cellStyle name="Normal 4 3 12 10 2 2" xfId="37704"/>
    <cellStyle name="Normal 4 3 12 11" xfId="37705"/>
    <cellStyle name="Normal 4 3 12 11 2" xfId="37706"/>
    <cellStyle name="Normal 4 3 12 11 2 2" xfId="37707"/>
    <cellStyle name="Normal 4 3 12 12" xfId="37708"/>
    <cellStyle name="Normal 4 3 12 12 2" xfId="37709"/>
    <cellStyle name="Normal 4 3 12 12 2 2" xfId="37710"/>
    <cellStyle name="Normal 4 3 12 13" xfId="37711"/>
    <cellStyle name="Normal 4 3 12 13 2" xfId="37712"/>
    <cellStyle name="Normal 4 3 12 13 2 2" xfId="37713"/>
    <cellStyle name="Normal 4 3 12 14" xfId="37714"/>
    <cellStyle name="Normal 4 3 12 14 2" xfId="37715"/>
    <cellStyle name="Normal 4 3 12 14 2 2" xfId="37716"/>
    <cellStyle name="Normal 4 3 12 15" xfId="37717"/>
    <cellStyle name="Normal 4 3 12 15 2" xfId="37718"/>
    <cellStyle name="Normal 4 3 12 2" xfId="37719"/>
    <cellStyle name="Normal 4 3 12 2 2" xfId="37720"/>
    <cellStyle name="Normal 4 3 12 2 2 2" xfId="37721"/>
    <cellStyle name="Normal 4 3 12 3" xfId="37722"/>
    <cellStyle name="Normal 4 3 12 3 2" xfId="37723"/>
    <cellStyle name="Normal 4 3 12 3 2 2" xfId="37724"/>
    <cellStyle name="Normal 4 3 12 4" xfId="37725"/>
    <cellStyle name="Normal 4 3 12 4 2" xfId="37726"/>
    <cellStyle name="Normal 4 3 12 4 2 2" xfId="37727"/>
    <cellStyle name="Normal 4 3 12 5" xfId="37728"/>
    <cellStyle name="Normal 4 3 12 5 2" xfId="37729"/>
    <cellStyle name="Normal 4 3 12 5 2 2" xfId="37730"/>
    <cellStyle name="Normal 4 3 12 6" xfId="37731"/>
    <cellStyle name="Normal 4 3 12 6 2" xfId="37732"/>
    <cellStyle name="Normal 4 3 12 6 2 2" xfId="37733"/>
    <cellStyle name="Normal 4 3 12 7" xfId="37734"/>
    <cellStyle name="Normal 4 3 12 7 2" xfId="37735"/>
    <cellStyle name="Normal 4 3 12 7 2 2" xfId="37736"/>
    <cellStyle name="Normal 4 3 12 8" xfId="37737"/>
    <cellStyle name="Normal 4 3 12 8 2" xfId="37738"/>
    <cellStyle name="Normal 4 3 12 8 2 2" xfId="37739"/>
    <cellStyle name="Normal 4 3 12 9" xfId="37740"/>
    <cellStyle name="Normal 4 3 12 9 2" xfId="37741"/>
    <cellStyle name="Normal 4 3 12 9 2 2" xfId="37742"/>
    <cellStyle name="Normal 4 3 13" xfId="37743"/>
    <cellStyle name="Normal 4 3 13 10" xfId="37744"/>
    <cellStyle name="Normal 4 3 13 10 2" xfId="37745"/>
    <cellStyle name="Normal 4 3 13 10 2 2" xfId="37746"/>
    <cellStyle name="Normal 4 3 13 11" xfId="37747"/>
    <cellStyle name="Normal 4 3 13 11 2" xfId="37748"/>
    <cellStyle name="Normal 4 3 13 11 2 2" xfId="37749"/>
    <cellStyle name="Normal 4 3 13 12" xfId="37750"/>
    <cellStyle name="Normal 4 3 13 12 2" xfId="37751"/>
    <cellStyle name="Normal 4 3 13 12 2 2" xfId="37752"/>
    <cellStyle name="Normal 4 3 13 13" xfId="37753"/>
    <cellStyle name="Normal 4 3 13 13 2" xfId="37754"/>
    <cellStyle name="Normal 4 3 13 13 2 2" xfId="37755"/>
    <cellStyle name="Normal 4 3 13 14" xfId="37756"/>
    <cellStyle name="Normal 4 3 13 14 2" xfId="37757"/>
    <cellStyle name="Normal 4 3 13 14 2 2" xfId="37758"/>
    <cellStyle name="Normal 4 3 13 15" xfId="37759"/>
    <cellStyle name="Normal 4 3 13 15 2" xfId="37760"/>
    <cellStyle name="Normal 4 3 13 2" xfId="37761"/>
    <cellStyle name="Normal 4 3 13 2 2" xfId="37762"/>
    <cellStyle name="Normal 4 3 13 2 2 2" xfId="37763"/>
    <cellStyle name="Normal 4 3 13 3" xfId="37764"/>
    <cellStyle name="Normal 4 3 13 3 2" xfId="37765"/>
    <cellStyle name="Normal 4 3 13 3 2 2" xfId="37766"/>
    <cellStyle name="Normal 4 3 13 4" xfId="37767"/>
    <cellStyle name="Normal 4 3 13 4 2" xfId="37768"/>
    <cellStyle name="Normal 4 3 13 4 2 2" xfId="37769"/>
    <cellStyle name="Normal 4 3 13 5" xfId="37770"/>
    <cellStyle name="Normal 4 3 13 5 2" xfId="37771"/>
    <cellStyle name="Normal 4 3 13 5 2 2" xfId="37772"/>
    <cellStyle name="Normal 4 3 13 6" xfId="37773"/>
    <cellStyle name="Normal 4 3 13 6 2" xfId="37774"/>
    <cellStyle name="Normal 4 3 13 6 2 2" xfId="37775"/>
    <cellStyle name="Normal 4 3 13 7" xfId="37776"/>
    <cellStyle name="Normal 4 3 13 7 2" xfId="37777"/>
    <cellStyle name="Normal 4 3 13 7 2 2" xfId="37778"/>
    <cellStyle name="Normal 4 3 13 8" xfId="37779"/>
    <cellStyle name="Normal 4 3 13 8 2" xfId="37780"/>
    <cellStyle name="Normal 4 3 13 8 2 2" xfId="37781"/>
    <cellStyle name="Normal 4 3 13 9" xfId="37782"/>
    <cellStyle name="Normal 4 3 13 9 2" xfId="37783"/>
    <cellStyle name="Normal 4 3 13 9 2 2" xfId="37784"/>
    <cellStyle name="Normal 4 3 14" xfId="37785"/>
    <cellStyle name="Normal 4 3 14 10" xfId="37786"/>
    <cellStyle name="Normal 4 3 14 10 2" xfId="37787"/>
    <cellStyle name="Normal 4 3 14 10 2 2" xfId="37788"/>
    <cellStyle name="Normal 4 3 14 11" xfId="37789"/>
    <cellStyle name="Normal 4 3 14 11 2" xfId="37790"/>
    <cellStyle name="Normal 4 3 14 11 2 2" xfId="37791"/>
    <cellStyle name="Normal 4 3 14 12" xfId="37792"/>
    <cellStyle name="Normal 4 3 14 12 2" xfId="37793"/>
    <cellStyle name="Normal 4 3 14 12 2 2" xfId="37794"/>
    <cellStyle name="Normal 4 3 14 13" xfId="37795"/>
    <cellStyle name="Normal 4 3 14 13 2" xfId="37796"/>
    <cellStyle name="Normal 4 3 14 13 2 2" xfId="37797"/>
    <cellStyle name="Normal 4 3 14 14" xfId="37798"/>
    <cellStyle name="Normal 4 3 14 14 2" xfId="37799"/>
    <cellStyle name="Normal 4 3 14 14 2 2" xfId="37800"/>
    <cellStyle name="Normal 4 3 14 15" xfId="37801"/>
    <cellStyle name="Normal 4 3 14 15 2" xfId="37802"/>
    <cellStyle name="Normal 4 3 14 2" xfId="37803"/>
    <cellStyle name="Normal 4 3 14 2 2" xfId="37804"/>
    <cellStyle name="Normal 4 3 14 2 2 2" xfId="37805"/>
    <cellStyle name="Normal 4 3 14 3" xfId="37806"/>
    <cellStyle name="Normal 4 3 14 3 2" xfId="37807"/>
    <cellStyle name="Normal 4 3 14 3 2 2" xfId="37808"/>
    <cellStyle name="Normal 4 3 14 4" xfId="37809"/>
    <cellStyle name="Normal 4 3 14 4 2" xfId="37810"/>
    <cellStyle name="Normal 4 3 14 4 2 2" xfId="37811"/>
    <cellStyle name="Normal 4 3 14 5" xfId="37812"/>
    <cellStyle name="Normal 4 3 14 5 2" xfId="37813"/>
    <cellStyle name="Normal 4 3 14 5 2 2" xfId="37814"/>
    <cellStyle name="Normal 4 3 14 6" xfId="37815"/>
    <cellStyle name="Normal 4 3 14 6 2" xfId="37816"/>
    <cellStyle name="Normal 4 3 14 6 2 2" xfId="37817"/>
    <cellStyle name="Normal 4 3 14 7" xfId="37818"/>
    <cellStyle name="Normal 4 3 14 7 2" xfId="37819"/>
    <cellStyle name="Normal 4 3 14 7 2 2" xfId="37820"/>
    <cellStyle name="Normal 4 3 14 8" xfId="37821"/>
    <cellStyle name="Normal 4 3 14 8 2" xfId="37822"/>
    <cellStyle name="Normal 4 3 14 8 2 2" xfId="37823"/>
    <cellStyle name="Normal 4 3 14 9" xfId="37824"/>
    <cellStyle name="Normal 4 3 14 9 2" xfId="37825"/>
    <cellStyle name="Normal 4 3 14 9 2 2" xfId="37826"/>
    <cellStyle name="Normal 4 3 15" xfId="37827"/>
    <cellStyle name="Normal 4 3 15 10" xfId="37828"/>
    <cellStyle name="Normal 4 3 15 10 2" xfId="37829"/>
    <cellStyle name="Normal 4 3 15 10 2 2" xfId="37830"/>
    <cellStyle name="Normal 4 3 15 11" xfId="37831"/>
    <cellStyle name="Normal 4 3 15 11 2" xfId="37832"/>
    <cellStyle name="Normal 4 3 15 11 2 2" xfId="37833"/>
    <cellStyle name="Normal 4 3 15 12" xfId="37834"/>
    <cellStyle name="Normal 4 3 15 12 2" xfId="37835"/>
    <cellStyle name="Normal 4 3 15 12 2 2" xfId="37836"/>
    <cellStyle name="Normal 4 3 15 13" xfId="37837"/>
    <cellStyle name="Normal 4 3 15 13 2" xfId="37838"/>
    <cellStyle name="Normal 4 3 15 13 2 2" xfId="37839"/>
    <cellStyle name="Normal 4 3 15 14" xfId="37840"/>
    <cellStyle name="Normal 4 3 15 14 2" xfId="37841"/>
    <cellStyle name="Normal 4 3 15 14 2 2" xfId="37842"/>
    <cellStyle name="Normal 4 3 15 15" xfId="37843"/>
    <cellStyle name="Normal 4 3 15 15 2" xfId="37844"/>
    <cellStyle name="Normal 4 3 15 2" xfId="37845"/>
    <cellStyle name="Normal 4 3 15 2 2" xfId="37846"/>
    <cellStyle name="Normal 4 3 15 2 2 2" xfId="37847"/>
    <cellStyle name="Normal 4 3 15 3" xfId="37848"/>
    <cellStyle name="Normal 4 3 15 3 2" xfId="37849"/>
    <cellStyle name="Normal 4 3 15 3 2 2" xfId="37850"/>
    <cellStyle name="Normal 4 3 15 4" xfId="37851"/>
    <cellStyle name="Normal 4 3 15 4 2" xfId="37852"/>
    <cellStyle name="Normal 4 3 15 4 2 2" xfId="37853"/>
    <cellStyle name="Normal 4 3 15 5" xfId="37854"/>
    <cellStyle name="Normal 4 3 15 5 2" xfId="37855"/>
    <cellStyle name="Normal 4 3 15 5 2 2" xfId="37856"/>
    <cellStyle name="Normal 4 3 15 6" xfId="37857"/>
    <cellStyle name="Normal 4 3 15 6 2" xfId="37858"/>
    <cellStyle name="Normal 4 3 15 6 2 2" xfId="37859"/>
    <cellStyle name="Normal 4 3 15 7" xfId="37860"/>
    <cellStyle name="Normal 4 3 15 7 2" xfId="37861"/>
    <cellStyle name="Normal 4 3 15 7 2 2" xfId="37862"/>
    <cellStyle name="Normal 4 3 15 8" xfId="37863"/>
    <cellStyle name="Normal 4 3 15 8 2" xfId="37864"/>
    <cellStyle name="Normal 4 3 15 8 2 2" xfId="37865"/>
    <cellStyle name="Normal 4 3 15 9" xfId="37866"/>
    <cellStyle name="Normal 4 3 15 9 2" xfId="37867"/>
    <cellStyle name="Normal 4 3 15 9 2 2" xfId="37868"/>
    <cellStyle name="Normal 4 3 16" xfId="37869"/>
    <cellStyle name="Normal 4 3 16 10" xfId="37870"/>
    <cellStyle name="Normal 4 3 16 10 2" xfId="37871"/>
    <cellStyle name="Normal 4 3 16 10 2 2" xfId="37872"/>
    <cellStyle name="Normal 4 3 16 11" xfId="37873"/>
    <cellStyle name="Normal 4 3 16 11 2" xfId="37874"/>
    <cellStyle name="Normal 4 3 16 11 2 2" xfId="37875"/>
    <cellStyle name="Normal 4 3 16 12" xfId="37876"/>
    <cellStyle name="Normal 4 3 16 12 2" xfId="37877"/>
    <cellStyle name="Normal 4 3 16 12 2 2" xfId="37878"/>
    <cellStyle name="Normal 4 3 16 13" xfId="37879"/>
    <cellStyle name="Normal 4 3 16 13 2" xfId="37880"/>
    <cellStyle name="Normal 4 3 16 13 2 2" xfId="37881"/>
    <cellStyle name="Normal 4 3 16 14" xfId="37882"/>
    <cellStyle name="Normal 4 3 16 14 2" xfId="37883"/>
    <cellStyle name="Normal 4 3 16 14 2 2" xfId="37884"/>
    <cellStyle name="Normal 4 3 16 15" xfId="37885"/>
    <cellStyle name="Normal 4 3 16 15 2" xfId="37886"/>
    <cellStyle name="Normal 4 3 16 2" xfId="37887"/>
    <cellStyle name="Normal 4 3 16 2 2" xfId="37888"/>
    <cellStyle name="Normal 4 3 16 2 2 2" xfId="37889"/>
    <cellStyle name="Normal 4 3 16 3" xfId="37890"/>
    <cellStyle name="Normal 4 3 16 3 2" xfId="37891"/>
    <cellStyle name="Normal 4 3 16 3 2 2" xfId="37892"/>
    <cellStyle name="Normal 4 3 16 4" xfId="37893"/>
    <cellStyle name="Normal 4 3 16 4 2" xfId="37894"/>
    <cellStyle name="Normal 4 3 16 4 2 2" xfId="37895"/>
    <cellStyle name="Normal 4 3 16 5" xfId="37896"/>
    <cellStyle name="Normal 4 3 16 5 2" xfId="37897"/>
    <cellStyle name="Normal 4 3 16 5 2 2" xfId="37898"/>
    <cellStyle name="Normal 4 3 16 6" xfId="37899"/>
    <cellStyle name="Normal 4 3 16 6 2" xfId="37900"/>
    <cellStyle name="Normal 4 3 16 6 2 2" xfId="37901"/>
    <cellStyle name="Normal 4 3 16 7" xfId="37902"/>
    <cellStyle name="Normal 4 3 16 7 2" xfId="37903"/>
    <cellStyle name="Normal 4 3 16 7 2 2" xfId="37904"/>
    <cellStyle name="Normal 4 3 16 8" xfId="37905"/>
    <cellStyle name="Normal 4 3 16 8 2" xfId="37906"/>
    <cellStyle name="Normal 4 3 16 8 2 2" xfId="37907"/>
    <cellStyle name="Normal 4 3 16 9" xfId="37908"/>
    <cellStyle name="Normal 4 3 16 9 2" xfId="37909"/>
    <cellStyle name="Normal 4 3 16 9 2 2" xfId="37910"/>
    <cellStyle name="Normal 4 3 17" xfId="37911"/>
    <cellStyle name="Normal 4 3 17 10" xfId="37912"/>
    <cellStyle name="Normal 4 3 17 10 2" xfId="37913"/>
    <cellStyle name="Normal 4 3 17 10 2 2" xfId="37914"/>
    <cellStyle name="Normal 4 3 17 11" xfId="37915"/>
    <cellStyle name="Normal 4 3 17 11 2" xfId="37916"/>
    <cellStyle name="Normal 4 3 17 11 2 2" xfId="37917"/>
    <cellStyle name="Normal 4 3 17 12" xfId="37918"/>
    <cellStyle name="Normal 4 3 17 12 2" xfId="37919"/>
    <cellStyle name="Normal 4 3 17 12 2 2" xfId="37920"/>
    <cellStyle name="Normal 4 3 17 13" xfId="37921"/>
    <cellStyle name="Normal 4 3 17 13 2" xfId="37922"/>
    <cellStyle name="Normal 4 3 17 13 2 2" xfId="37923"/>
    <cellStyle name="Normal 4 3 17 14" xfId="37924"/>
    <cellStyle name="Normal 4 3 17 14 2" xfId="37925"/>
    <cellStyle name="Normal 4 3 17 14 2 2" xfId="37926"/>
    <cellStyle name="Normal 4 3 17 15" xfId="37927"/>
    <cellStyle name="Normal 4 3 17 15 2" xfId="37928"/>
    <cellStyle name="Normal 4 3 17 2" xfId="37929"/>
    <cellStyle name="Normal 4 3 17 2 2" xfId="37930"/>
    <cellStyle name="Normal 4 3 17 2 2 2" xfId="37931"/>
    <cellStyle name="Normal 4 3 17 3" xfId="37932"/>
    <cellStyle name="Normal 4 3 17 3 2" xfId="37933"/>
    <cellStyle name="Normal 4 3 17 3 2 2" xfId="37934"/>
    <cellStyle name="Normal 4 3 17 4" xfId="37935"/>
    <cellStyle name="Normal 4 3 17 4 2" xfId="37936"/>
    <cellStyle name="Normal 4 3 17 4 2 2" xfId="37937"/>
    <cellStyle name="Normal 4 3 17 5" xfId="37938"/>
    <cellStyle name="Normal 4 3 17 5 2" xfId="37939"/>
    <cellStyle name="Normal 4 3 17 5 2 2" xfId="37940"/>
    <cellStyle name="Normal 4 3 17 6" xfId="37941"/>
    <cellStyle name="Normal 4 3 17 6 2" xfId="37942"/>
    <cellStyle name="Normal 4 3 17 6 2 2" xfId="37943"/>
    <cellStyle name="Normal 4 3 17 7" xfId="37944"/>
    <cellStyle name="Normal 4 3 17 7 2" xfId="37945"/>
    <cellStyle name="Normal 4 3 17 7 2 2" xfId="37946"/>
    <cellStyle name="Normal 4 3 17 8" xfId="37947"/>
    <cellStyle name="Normal 4 3 17 8 2" xfId="37948"/>
    <cellStyle name="Normal 4 3 17 8 2 2" xfId="37949"/>
    <cellStyle name="Normal 4 3 17 9" xfId="37950"/>
    <cellStyle name="Normal 4 3 17 9 2" xfId="37951"/>
    <cellStyle name="Normal 4 3 17 9 2 2" xfId="37952"/>
    <cellStyle name="Normal 4 3 18" xfId="37953"/>
    <cellStyle name="Normal 4 3 18 10" xfId="37954"/>
    <cellStyle name="Normal 4 3 18 10 2" xfId="37955"/>
    <cellStyle name="Normal 4 3 18 10 2 2" xfId="37956"/>
    <cellStyle name="Normal 4 3 18 11" xfId="37957"/>
    <cellStyle name="Normal 4 3 18 11 2" xfId="37958"/>
    <cellStyle name="Normal 4 3 18 11 2 2" xfId="37959"/>
    <cellStyle name="Normal 4 3 18 12" xfId="37960"/>
    <cellStyle name="Normal 4 3 18 12 2" xfId="37961"/>
    <cellStyle name="Normal 4 3 18 12 2 2" xfId="37962"/>
    <cellStyle name="Normal 4 3 18 13" xfId="37963"/>
    <cellStyle name="Normal 4 3 18 13 2" xfId="37964"/>
    <cellStyle name="Normal 4 3 18 13 2 2" xfId="37965"/>
    <cellStyle name="Normal 4 3 18 14" xfId="37966"/>
    <cellStyle name="Normal 4 3 18 14 2" xfId="37967"/>
    <cellStyle name="Normal 4 3 18 14 2 2" xfId="37968"/>
    <cellStyle name="Normal 4 3 18 15" xfId="37969"/>
    <cellStyle name="Normal 4 3 18 15 2" xfId="37970"/>
    <cellStyle name="Normal 4 3 18 2" xfId="37971"/>
    <cellStyle name="Normal 4 3 18 2 2" xfId="37972"/>
    <cellStyle name="Normal 4 3 18 2 2 2" xfId="37973"/>
    <cellStyle name="Normal 4 3 18 3" xfId="37974"/>
    <cellStyle name="Normal 4 3 18 3 2" xfId="37975"/>
    <cellStyle name="Normal 4 3 18 3 2 2" xfId="37976"/>
    <cellStyle name="Normal 4 3 18 4" xfId="37977"/>
    <cellStyle name="Normal 4 3 18 4 2" xfId="37978"/>
    <cellStyle name="Normal 4 3 18 4 2 2" xfId="37979"/>
    <cellStyle name="Normal 4 3 18 5" xfId="37980"/>
    <cellStyle name="Normal 4 3 18 5 2" xfId="37981"/>
    <cellStyle name="Normal 4 3 18 5 2 2" xfId="37982"/>
    <cellStyle name="Normal 4 3 18 6" xfId="37983"/>
    <cellStyle name="Normal 4 3 18 6 2" xfId="37984"/>
    <cellStyle name="Normal 4 3 18 6 2 2" xfId="37985"/>
    <cellStyle name="Normal 4 3 18 7" xfId="37986"/>
    <cellStyle name="Normal 4 3 18 7 2" xfId="37987"/>
    <cellStyle name="Normal 4 3 18 7 2 2" xfId="37988"/>
    <cellStyle name="Normal 4 3 18 8" xfId="37989"/>
    <cellStyle name="Normal 4 3 18 8 2" xfId="37990"/>
    <cellStyle name="Normal 4 3 18 8 2 2" xfId="37991"/>
    <cellStyle name="Normal 4 3 18 9" xfId="37992"/>
    <cellStyle name="Normal 4 3 18 9 2" xfId="37993"/>
    <cellStyle name="Normal 4 3 18 9 2 2" xfId="37994"/>
    <cellStyle name="Normal 4 3 19" xfId="37995"/>
    <cellStyle name="Normal 4 3 19 10" xfId="37996"/>
    <cellStyle name="Normal 4 3 19 10 2" xfId="37997"/>
    <cellStyle name="Normal 4 3 19 10 2 2" xfId="37998"/>
    <cellStyle name="Normal 4 3 19 11" xfId="37999"/>
    <cellStyle name="Normal 4 3 19 11 2" xfId="38000"/>
    <cellStyle name="Normal 4 3 19 11 2 2" xfId="38001"/>
    <cellStyle name="Normal 4 3 19 12" xfId="38002"/>
    <cellStyle name="Normal 4 3 19 12 2" xfId="38003"/>
    <cellStyle name="Normal 4 3 19 12 2 2" xfId="38004"/>
    <cellStyle name="Normal 4 3 19 13" xfId="38005"/>
    <cellStyle name="Normal 4 3 19 13 2" xfId="38006"/>
    <cellStyle name="Normal 4 3 19 13 2 2" xfId="38007"/>
    <cellStyle name="Normal 4 3 19 14" xfId="38008"/>
    <cellStyle name="Normal 4 3 19 14 2" xfId="38009"/>
    <cellStyle name="Normal 4 3 19 14 2 2" xfId="38010"/>
    <cellStyle name="Normal 4 3 19 15" xfId="38011"/>
    <cellStyle name="Normal 4 3 19 15 2" xfId="38012"/>
    <cellStyle name="Normal 4 3 19 2" xfId="38013"/>
    <cellStyle name="Normal 4 3 19 2 2" xfId="38014"/>
    <cellStyle name="Normal 4 3 19 2 2 2" xfId="38015"/>
    <cellStyle name="Normal 4 3 19 3" xfId="38016"/>
    <cellStyle name="Normal 4 3 19 3 2" xfId="38017"/>
    <cellStyle name="Normal 4 3 19 3 2 2" xfId="38018"/>
    <cellStyle name="Normal 4 3 19 4" xfId="38019"/>
    <cellStyle name="Normal 4 3 19 4 2" xfId="38020"/>
    <cellStyle name="Normal 4 3 19 4 2 2" xfId="38021"/>
    <cellStyle name="Normal 4 3 19 5" xfId="38022"/>
    <cellStyle name="Normal 4 3 19 5 2" xfId="38023"/>
    <cellStyle name="Normal 4 3 19 5 2 2" xfId="38024"/>
    <cellStyle name="Normal 4 3 19 6" xfId="38025"/>
    <cellStyle name="Normal 4 3 19 6 2" xfId="38026"/>
    <cellStyle name="Normal 4 3 19 6 2 2" xfId="38027"/>
    <cellStyle name="Normal 4 3 19 7" xfId="38028"/>
    <cellStyle name="Normal 4 3 19 7 2" xfId="38029"/>
    <cellStyle name="Normal 4 3 19 7 2 2" xfId="38030"/>
    <cellStyle name="Normal 4 3 19 8" xfId="38031"/>
    <cellStyle name="Normal 4 3 19 8 2" xfId="38032"/>
    <cellStyle name="Normal 4 3 19 8 2 2" xfId="38033"/>
    <cellStyle name="Normal 4 3 19 9" xfId="38034"/>
    <cellStyle name="Normal 4 3 19 9 2" xfId="38035"/>
    <cellStyle name="Normal 4 3 19 9 2 2" xfId="38036"/>
    <cellStyle name="Normal 4 3 2" xfId="38037"/>
    <cellStyle name="Normal 4 3 2 10" xfId="38038"/>
    <cellStyle name="Normal 4 3 2 10 2" xfId="38039"/>
    <cellStyle name="Normal 4 3 2 10 2 2" xfId="38040"/>
    <cellStyle name="Normal 4 3 2 11" xfId="38041"/>
    <cellStyle name="Normal 4 3 2 11 2" xfId="38042"/>
    <cellStyle name="Normal 4 3 2 11 2 2" xfId="38043"/>
    <cellStyle name="Normal 4 3 2 12" xfId="38044"/>
    <cellStyle name="Normal 4 3 2 12 2" xfId="38045"/>
    <cellStyle name="Normal 4 3 2 12 2 2" xfId="38046"/>
    <cellStyle name="Normal 4 3 2 13" xfId="38047"/>
    <cellStyle name="Normal 4 3 2 13 2" xfId="38048"/>
    <cellStyle name="Normal 4 3 2 13 2 2" xfId="38049"/>
    <cellStyle name="Normal 4 3 2 14" xfId="38050"/>
    <cellStyle name="Normal 4 3 2 14 2" xfId="38051"/>
    <cellStyle name="Normal 4 3 2 14 2 2" xfId="38052"/>
    <cellStyle name="Normal 4 3 2 15" xfId="38053"/>
    <cellStyle name="Normal 4 3 2 15 2" xfId="38054"/>
    <cellStyle name="Normal 4 3 2 2" xfId="38055"/>
    <cellStyle name="Normal 4 3 2 2 2" xfId="38056"/>
    <cellStyle name="Normal 4 3 2 2 2 2" xfId="38057"/>
    <cellStyle name="Normal 4 3 2 3" xfId="38058"/>
    <cellStyle name="Normal 4 3 2 3 2" xfId="38059"/>
    <cellStyle name="Normal 4 3 2 3 2 2" xfId="38060"/>
    <cellStyle name="Normal 4 3 2 4" xfId="38061"/>
    <cellStyle name="Normal 4 3 2 4 2" xfId="38062"/>
    <cellStyle name="Normal 4 3 2 4 2 2" xfId="38063"/>
    <cellStyle name="Normal 4 3 2 5" xfId="38064"/>
    <cellStyle name="Normal 4 3 2 5 2" xfId="38065"/>
    <cellStyle name="Normal 4 3 2 5 2 2" xfId="38066"/>
    <cellStyle name="Normal 4 3 2 6" xfId="38067"/>
    <cellStyle name="Normal 4 3 2 6 2" xfId="38068"/>
    <cellStyle name="Normal 4 3 2 6 2 2" xfId="38069"/>
    <cellStyle name="Normal 4 3 2 7" xfId="38070"/>
    <cellStyle name="Normal 4 3 2 7 2" xfId="38071"/>
    <cellStyle name="Normal 4 3 2 7 2 2" xfId="38072"/>
    <cellStyle name="Normal 4 3 2 8" xfId="38073"/>
    <cellStyle name="Normal 4 3 2 8 2" xfId="38074"/>
    <cellStyle name="Normal 4 3 2 8 2 2" xfId="38075"/>
    <cellStyle name="Normal 4 3 2 9" xfId="38076"/>
    <cellStyle name="Normal 4 3 2 9 2" xfId="38077"/>
    <cellStyle name="Normal 4 3 2 9 2 2" xfId="38078"/>
    <cellStyle name="Normal 4 3 20" xfId="38079"/>
    <cellStyle name="Normal 4 3 20 10" xfId="38080"/>
    <cellStyle name="Normal 4 3 20 10 2" xfId="38081"/>
    <cellStyle name="Normal 4 3 20 10 2 2" xfId="38082"/>
    <cellStyle name="Normal 4 3 20 11" xfId="38083"/>
    <cellStyle name="Normal 4 3 20 11 2" xfId="38084"/>
    <cellStyle name="Normal 4 3 20 11 2 2" xfId="38085"/>
    <cellStyle name="Normal 4 3 20 12" xfId="38086"/>
    <cellStyle name="Normal 4 3 20 12 2" xfId="38087"/>
    <cellStyle name="Normal 4 3 20 12 2 2" xfId="38088"/>
    <cellStyle name="Normal 4 3 20 13" xfId="38089"/>
    <cellStyle name="Normal 4 3 20 13 2" xfId="38090"/>
    <cellStyle name="Normal 4 3 20 13 2 2" xfId="38091"/>
    <cellStyle name="Normal 4 3 20 14" xfId="38092"/>
    <cellStyle name="Normal 4 3 20 14 2" xfId="38093"/>
    <cellStyle name="Normal 4 3 20 14 2 2" xfId="38094"/>
    <cellStyle name="Normal 4 3 20 15" xfId="38095"/>
    <cellStyle name="Normal 4 3 20 15 2" xfId="38096"/>
    <cellStyle name="Normal 4 3 20 2" xfId="38097"/>
    <cellStyle name="Normal 4 3 20 2 2" xfId="38098"/>
    <cellStyle name="Normal 4 3 20 2 2 2" xfId="38099"/>
    <cellStyle name="Normal 4 3 20 3" xfId="38100"/>
    <cellStyle name="Normal 4 3 20 3 2" xfId="38101"/>
    <cellStyle name="Normal 4 3 20 3 2 2" xfId="38102"/>
    <cellStyle name="Normal 4 3 20 4" xfId="38103"/>
    <cellStyle name="Normal 4 3 20 4 2" xfId="38104"/>
    <cellStyle name="Normal 4 3 20 4 2 2" xfId="38105"/>
    <cellStyle name="Normal 4 3 20 5" xfId="38106"/>
    <cellStyle name="Normal 4 3 20 5 2" xfId="38107"/>
    <cellStyle name="Normal 4 3 20 5 2 2" xfId="38108"/>
    <cellStyle name="Normal 4 3 20 6" xfId="38109"/>
    <cellStyle name="Normal 4 3 20 6 2" xfId="38110"/>
    <cellStyle name="Normal 4 3 20 6 2 2" xfId="38111"/>
    <cellStyle name="Normal 4 3 20 7" xfId="38112"/>
    <cellStyle name="Normal 4 3 20 7 2" xfId="38113"/>
    <cellStyle name="Normal 4 3 20 7 2 2" xfId="38114"/>
    <cellStyle name="Normal 4 3 20 8" xfId="38115"/>
    <cellStyle name="Normal 4 3 20 8 2" xfId="38116"/>
    <cellStyle name="Normal 4 3 20 8 2 2" xfId="38117"/>
    <cellStyle name="Normal 4 3 20 9" xfId="38118"/>
    <cellStyle name="Normal 4 3 20 9 2" xfId="38119"/>
    <cellStyle name="Normal 4 3 20 9 2 2" xfId="38120"/>
    <cellStyle name="Normal 4 3 21" xfId="38121"/>
    <cellStyle name="Normal 4 3 21 10" xfId="38122"/>
    <cellStyle name="Normal 4 3 21 10 2" xfId="38123"/>
    <cellStyle name="Normal 4 3 21 10 2 2" xfId="38124"/>
    <cellStyle name="Normal 4 3 21 11" xfId="38125"/>
    <cellStyle name="Normal 4 3 21 11 2" xfId="38126"/>
    <cellStyle name="Normal 4 3 21 11 2 2" xfId="38127"/>
    <cellStyle name="Normal 4 3 21 12" xfId="38128"/>
    <cellStyle name="Normal 4 3 21 12 2" xfId="38129"/>
    <cellStyle name="Normal 4 3 21 12 2 2" xfId="38130"/>
    <cellStyle name="Normal 4 3 21 13" xfId="38131"/>
    <cellStyle name="Normal 4 3 21 13 2" xfId="38132"/>
    <cellStyle name="Normal 4 3 21 13 2 2" xfId="38133"/>
    <cellStyle name="Normal 4 3 21 14" xfId="38134"/>
    <cellStyle name="Normal 4 3 21 14 2" xfId="38135"/>
    <cellStyle name="Normal 4 3 21 14 2 2" xfId="38136"/>
    <cellStyle name="Normal 4 3 21 15" xfId="38137"/>
    <cellStyle name="Normal 4 3 21 15 2" xfId="38138"/>
    <cellStyle name="Normal 4 3 21 2" xfId="38139"/>
    <cellStyle name="Normal 4 3 21 2 2" xfId="38140"/>
    <cellStyle name="Normal 4 3 21 2 2 2" xfId="38141"/>
    <cellStyle name="Normal 4 3 21 3" xfId="38142"/>
    <cellStyle name="Normal 4 3 21 3 2" xfId="38143"/>
    <cellStyle name="Normal 4 3 21 3 2 2" xfId="38144"/>
    <cellStyle name="Normal 4 3 21 4" xfId="38145"/>
    <cellStyle name="Normal 4 3 21 4 2" xfId="38146"/>
    <cellStyle name="Normal 4 3 21 4 2 2" xfId="38147"/>
    <cellStyle name="Normal 4 3 21 5" xfId="38148"/>
    <cellStyle name="Normal 4 3 21 5 2" xfId="38149"/>
    <cellStyle name="Normal 4 3 21 5 2 2" xfId="38150"/>
    <cellStyle name="Normal 4 3 21 6" xfId="38151"/>
    <cellStyle name="Normal 4 3 21 6 2" xfId="38152"/>
    <cellStyle name="Normal 4 3 21 6 2 2" xfId="38153"/>
    <cellStyle name="Normal 4 3 21 7" xfId="38154"/>
    <cellStyle name="Normal 4 3 21 7 2" xfId="38155"/>
    <cellStyle name="Normal 4 3 21 7 2 2" xfId="38156"/>
    <cellStyle name="Normal 4 3 21 8" xfId="38157"/>
    <cellStyle name="Normal 4 3 21 8 2" xfId="38158"/>
    <cellStyle name="Normal 4 3 21 8 2 2" xfId="38159"/>
    <cellStyle name="Normal 4 3 21 9" xfId="38160"/>
    <cellStyle name="Normal 4 3 21 9 2" xfId="38161"/>
    <cellStyle name="Normal 4 3 21 9 2 2" xfId="38162"/>
    <cellStyle name="Normal 4 3 22" xfId="38163"/>
    <cellStyle name="Normal 4 3 22 10" xfId="38164"/>
    <cellStyle name="Normal 4 3 22 10 2" xfId="38165"/>
    <cellStyle name="Normal 4 3 22 10 2 2" xfId="38166"/>
    <cellStyle name="Normal 4 3 22 11" xfId="38167"/>
    <cellStyle name="Normal 4 3 22 11 2" xfId="38168"/>
    <cellStyle name="Normal 4 3 22 11 2 2" xfId="38169"/>
    <cellStyle name="Normal 4 3 22 12" xfId="38170"/>
    <cellStyle name="Normal 4 3 22 12 2" xfId="38171"/>
    <cellStyle name="Normal 4 3 22 12 2 2" xfId="38172"/>
    <cellStyle name="Normal 4 3 22 13" xfId="38173"/>
    <cellStyle name="Normal 4 3 22 13 2" xfId="38174"/>
    <cellStyle name="Normal 4 3 22 13 2 2" xfId="38175"/>
    <cellStyle name="Normal 4 3 22 14" xfId="38176"/>
    <cellStyle name="Normal 4 3 22 14 2" xfId="38177"/>
    <cellStyle name="Normal 4 3 22 14 2 2" xfId="38178"/>
    <cellStyle name="Normal 4 3 22 15" xfId="38179"/>
    <cellStyle name="Normal 4 3 22 15 2" xfId="38180"/>
    <cellStyle name="Normal 4 3 22 2" xfId="38181"/>
    <cellStyle name="Normal 4 3 22 2 2" xfId="38182"/>
    <cellStyle name="Normal 4 3 22 2 2 2" xfId="38183"/>
    <cellStyle name="Normal 4 3 22 3" xfId="38184"/>
    <cellStyle name="Normal 4 3 22 3 2" xfId="38185"/>
    <cellStyle name="Normal 4 3 22 3 2 2" xfId="38186"/>
    <cellStyle name="Normal 4 3 22 4" xfId="38187"/>
    <cellStyle name="Normal 4 3 22 4 2" xfId="38188"/>
    <cellStyle name="Normal 4 3 22 4 2 2" xfId="38189"/>
    <cellStyle name="Normal 4 3 22 5" xfId="38190"/>
    <cellStyle name="Normal 4 3 22 5 2" xfId="38191"/>
    <cellStyle name="Normal 4 3 22 5 2 2" xfId="38192"/>
    <cellStyle name="Normal 4 3 22 6" xfId="38193"/>
    <cellStyle name="Normal 4 3 22 6 2" xfId="38194"/>
    <cellStyle name="Normal 4 3 22 6 2 2" xfId="38195"/>
    <cellStyle name="Normal 4 3 22 7" xfId="38196"/>
    <cellStyle name="Normal 4 3 22 7 2" xfId="38197"/>
    <cellStyle name="Normal 4 3 22 7 2 2" xfId="38198"/>
    <cellStyle name="Normal 4 3 22 8" xfId="38199"/>
    <cellStyle name="Normal 4 3 22 8 2" xfId="38200"/>
    <cellStyle name="Normal 4 3 22 8 2 2" xfId="38201"/>
    <cellStyle name="Normal 4 3 22 9" xfId="38202"/>
    <cellStyle name="Normal 4 3 22 9 2" xfId="38203"/>
    <cellStyle name="Normal 4 3 22 9 2 2" xfId="38204"/>
    <cellStyle name="Normal 4 3 23" xfId="38205"/>
    <cellStyle name="Normal 4 3 23 10" xfId="38206"/>
    <cellStyle name="Normal 4 3 23 10 2" xfId="38207"/>
    <cellStyle name="Normal 4 3 23 10 2 2" xfId="38208"/>
    <cellStyle name="Normal 4 3 23 11" xfId="38209"/>
    <cellStyle name="Normal 4 3 23 11 2" xfId="38210"/>
    <cellStyle name="Normal 4 3 23 11 2 2" xfId="38211"/>
    <cellStyle name="Normal 4 3 23 12" xfId="38212"/>
    <cellStyle name="Normal 4 3 23 12 2" xfId="38213"/>
    <cellStyle name="Normal 4 3 23 12 2 2" xfId="38214"/>
    <cellStyle name="Normal 4 3 23 13" xfId="38215"/>
    <cellStyle name="Normal 4 3 23 13 2" xfId="38216"/>
    <cellStyle name="Normal 4 3 23 13 2 2" xfId="38217"/>
    <cellStyle name="Normal 4 3 23 14" xfId="38218"/>
    <cellStyle name="Normal 4 3 23 14 2" xfId="38219"/>
    <cellStyle name="Normal 4 3 23 14 2 2" xfId="38220"/>
    <cellStyle name="Normal 4 3 23 15" xfId="38221"/>
    <cellStyle name="Normal 4 3 23 15 2" xfId="38222"/>
    <cellStyle name="Normal 4 3 23 2" xfId="38223"/>
    <cellStyle name="Normal 4 3 23 2 2" xfId="38224"/>
    <cellStyle name="Normal 4 3 23 2 2 2" xfId="38225"/>
    <cellStyle name="Normal 4 3 23 3" xfId="38226"/>
    <cellStyle name="Normal 4 3 23 3 2" xfId="38227"/>
    <cellStyle name="Normal 4 3 23 3 2 2" xfId="38228"/>
    <cellStyle name="Normal 4 3 23 4" xfId="38229"/>
    <cellStyle name="Normal 4 3 23 4 2" xfId="38230"/>
    <cellStyle name="Normal 4 3 23 4 2 2" xfId="38231"/>
    <cellStyle name="Normal 4 3 23 5" xfId="38232"/>
    <cellStyle name="Normal 4 3 23 5 2" xfId="38233"/>
    <cellStyle name="Normal 4 3 23 5 2 2" xfId="38234"/>
    <cellStyle name="Normal 4 3 23 6" xfId="38235"/>
    <cellStyle name="Normal 4 3 23 6 2" xfId="38236"/>
    <cellStyle name="Normal 4 3 23 6 2 2" xfId="38237"/>
    <cellStyle name="Normal 4 3 23 7" xfId="38238"/>
    <cellStyle name="Normal 4 3 23 7 2" xfId="38239"/>
    <cellStyle name="Normal 4 3 23 7 2 2" xfId="38240"/>
    <cellStyle name="Normal 4 3 23 8" xfId="38241"/>
    <cellStyle name="Normal 4 3 23 8 2" xfId="38242"/>
    <cellStyle name="Normal 4 3 23 8 2 2" xfId="38243"/>
    <cellStyle name="Normal 4 3 23 9" xfId="38244"/>
    <cellStyle name="Normal 4 3 23 9 2" xfId="38245"/>
    <cellStyle name="Normal 4 3 23 9 2 2" xfId="38246"/>
    <cellStyle name="Normal 4 3 24" xfId="38247"/>
    <cellStyle name="Normal 4 3 24 2" xfId="38248"/>
    <cellStyle name="Normal 4 3 24 2 2" xfId="38249"/>
    <cellStyle name="Normal 4 3 25" xfId="38250"/>
    <cellStyle name="Normal 4 3 25 2" xfId="38251"/>
    <cellStyle name="Normal 4 3 25 2 2" xfId="38252"/>
    <cellStyle name="Normal 4 3 26" xfId="38253"/>
    <cellStyle name="Normal 4 3 26 2" xfId="38254"/>
    <cellStyle name="Normal 4 3 26 2 2" xfId="38255"/>
    <cellStyle name="Normal 4 3 27" xfId="38256"/>
    <cellStyle name="Normal 4 3 27 2" xfId="38257"/>
    <cellStyle name="Normal 4 3 27 2 2" xfId="38258"/>
    <cellStyle name="Normal 4 3 28" xfId="38259"/>
    <cellStyle name="Normal 4 3 28 2" xfId="38260"/>
    <cellStyle name="Normal 4 3 28 2 2" xfId="38261"/>
    <cellStyle name="Normal 4 3 29" xfId="38262"/>
    <cellStyle name="Normal 4 3 29 2" xfId="38263"/>
    <cellStyle name="Normal 4 3 29 2 2" xfId="38264"/>
    <cellStyle name="Normal 4 3 3" xfId="38265"/>
    <cellStyle name="Normal 4 3 3 10" xfId="38266"/>
    <cellStyle name="Normal 4 3 3 10 2" xfId="38267"/>
    <cellStyle name="Normal 4 3 3 10 2 2" xfId="38268"/>
    <cellStyle name="Normal 4 3 3 11" xfId="38269"/>
    <cellStyle name="Normal 4 3 3 11 2" xfId="38270"/>
    <cellStyle name="Normal 4 3 3 11 2 2" xfId="38271"/>
    <cellStyle name="Normal 4 3 3 12" xfId="38272"/>
    <cellStyle name="Normal 4 3 3 12 2" xfId="38273"/>
    <cellStyle name="Normal 4 3 3 12 2 2" xfId="38274"/>
    <cellStyle name="Normal 4 3 3 13" xfId="38275"/>
    <cellStyle name="Normal 4 3 3 13 2" xfId="38276"/>
    <cellStyle name="Normal 4 3 3 13 2 2" xfId="38277"/>
    <cellStyle name="Normal 4 3 3 14" xfId="38278"/>
    <cellStyle name="Normal 4 3 3 14 2" xfId="38279"/>
    <cellStyle name="Normal 4 3 3 14 2 2" xfId="38280"/>
    <cellStyle name="Normal 4 3 3 15" xfId="38281"/>
    <cellStyle name="Normal 4 3 3 15 2" xfId="38282"/>
    <cellStyle name="Normal 4 3 3 2" xfId="38283"/>
    <cellStyle name="Normal 4 3 3 2 2" xfId="38284"/>
    <cellStyle name="Normal 4 3 3 2 2 2" xfId="38285"/>
    <cellStyle name="Normal 4 3 3 3" xfId="38286"/>
    <cellStyle name="Normal 4 3 3 3 2" xfId="38287"/>
    <cellStyle name="Normal 4 3 3 3 2 2" xfId="38288"/>
    <cellStyle name="Normal 4 3 3 4" xfId="38289"/>
    <cellStyle name="Normal 4 3 3 4 2" xfId="38290"/>
    <cellStyle name="Normal 4 3 3 4 2 2" xfId="38291"/>
    <cellStyle name="Normal 4 3 3 5" xfId="38292"/>
    <cellStyle name="Normal 4 3 3 5 2" xfId="38293"/>
    <cellStyle name="Normal 4 3 3 5 2 2" xfId="38294"/>
    <cellStyle name="Normal 4 3 3 6" xfId="38295"/>
    <cellStyle name="Normal 4 3 3 6 2" xfId="38296"/>
    <cellStyle name="Normal 4 3 3 6 2 2" xfId="38297"/>
    <cellStyle name="Normal 4 3 3 7" xfId="38298"/>
    <cellStyle name="Normal 4 3 3 7 2" xfId="38299"/>
    <cellStyle name="Normal 4 3 3 7 2 2" xfId="38300"/>
    <cellStyle name="Normal 4 3 3 8" xfId="38301"/>
    <cellStyle name="Normal 4 3 3 8 2" xfId="38302"/>
    <cellStyle name="Normal 4 3 3 8 2 2" xfId="38303"/>
    <cellStyle name="Normal 4 3 3 9" xfId="38304"/>
    <cellStyle name="Normal 4 3 3 9 2" xfId="38305"/>
    <cellStyle name="Normal 4 3 3 9 2 2" xfId="38306"/>
    <cellStyle name="Normal 4 3 30" xfId="38307"/>
    <cellStyle name="Normal 4 3 30 2" xfId="38308"/>
    <cellStyle name="Normal 4 3 30 2 2" xfId="38309"/>
    <cellStyle name="Normal 4 3 31" xfId="38310"/>
    <cellStyle name="Normal 4 3 31 2" xfId="38311"/>
    <cellStyle name="Normal 4 3 31 2 2" xfId="38312"/>
    <cellStyle name="Normal 4 3 32" xfId="38313"/>
    <cellStyle name="Normal 4 3 32 2" xfId="38314"/>
    <cellStyle name="Normal 4 3 32 2 2" xfId="38315"/>
    <cellStyle name="Normal 4 3 33" xfId="38316"/>
    <cellStyle name="Normal 4 3 33 2" xfId="38317"/>
    <cellStyle name="Normal 4 3 33 2 2" xfId="38318"/>
    <cellStyle name="Normal 4 3 34" xfId="38319"/>
    <cellStyle name="Normal 4 3 34 2" xfId="38320"/>
    <cellStyle name="Normal 4 3 34 2 2" xfId="38321"/>
    <cellStyle name="Normal 4 3 35" xfId="38322"/>
    <cellStyle name="Normal 4 3 35 2" xfId="38323"/>
    <cellStyle name="Normal 4 3 35 2 2" xfId="38324"/>
    <cellStyle name="Normal 4 3 36" xfId="38325"/>
    <cellStyle name="Normal 4 3 36 2" xfId="38326"/>
    <cellStyle name="Normal 4 3 36 2 2" xfId="38327"/>
    <cellStyle name="Normal 4 3 37" xfId="38328"/>
    <cellStyle name="Normal 4 3 37 2" xfId="38329"/>
    <cellStyle name="Normal 4 3 4" xfId="38330"/>
    <cellStyle name="Normal 4 3 4 10" xfId="38331"/>
    <cellStyle name="Normal 4 3 4 10 2" xfId="38332"/>
    <cellStyle name="Normal 4 3 4 10 2 2" xfId="38333"/>
    <cellStyle name="Normal 4 3 4 11" xfId="38334"/>
    <cellStyle name="Normal 4 3 4 11 2" xfId="38335"/>
    <cellStyle name="Normal 4 3 4 11 2 2" xfId="38336"/>
    <cellStyle name="Normal 4 3 4 12" xfId="38337"/>
    <cellStyle name="Normal 4 3 4 12 2" xfId="38338"/>
    <cellStyle name="Normal 4 3 4 12 2 2" xfId="38339"/>
    <cellStyle name="Normal 4 3 4 13" xfId="38340"/>
    <cellStyle name="Normal 4 3 4 13 2" xfId="38341"/>
    <cellStyle name="Normal 4 3 4 13 2 2" xfId="38342"/>
    <cellStyle name="Normal 4 3 4 14" xfId="38343"/>
    <cellStyle name="Normal 4 3 4 14 2" xfId="38344"/>
    <cellStyle name="Normal 4 3 4 14 2 2" xfId="38345"/>
    <cellStyle name="Normal 4 3 4 15" xfId="38346"/>
    <cellStyle name="Normal 4 3 4 15 2" xfId="38347"/>
    <cellStyle name="Normal 4 3 4 2" xfId="38348"/>
    <cellStyle name="Normal 4 3 4 2 2" xfId="38349"/>
    <cellStyle name="Normal 4 3 4 2 2 2" xfId="38350"/>
    <cellStyle name="Normal 4 3 4 3" xfId="38351"/>
    <cellStyle name="Normal 4 3 4 3 2" xfId="38352"/>
    <cellStyle name="Normal 4 3 4 3 2 2" xfId="38353"/>
    <cellStyle name="Normal 4 3 4 4" xfId="38354"/>
    <cellStyle name="Normal 4 3 4 4 2" xfId="38355"/>
    <cellStyle name="Normal 4 3 4 4 2 2" xfId="38356"/>
    <cellStyle name="Normal 4 3 4 5" xfId="38357"/>
    <cellStyle name="Normal 4 3 4 5 2" xfId="38358"/>
    <cellStyle name="Normal 4 3 4 5 2 2" xfId="38359"/>
    <cellStyle name="Normal 4 3 4 6" xfId="38360"/>
    <cellStyle name="Normal 4 3 4 6 2" xfId="38361"/>
    <cellStyle name="Normal 4 3 4 6 2 2" xfId="38362"/>
    <cellStyle name="Normal 4 3 4 7" xfId="38363"/>
    <cellStyle name="Normal 4 3 4 7 2" xfId="38364"/>
    <cellStyle name="Normal 4 3 4 7 2 2" xfId="38365"/>
    <cellStyle name="Normal 4 3 4 8" xfId="38366"/>
    <cellStyle name="Normal 4 3 4 8 2" xfId="38367"/>
    <cellStyle name="Normal 4 3 4 8 2 2" xfId="38368"/>
    <cellStyle name="Normal 4 3 4 9" xfId="38369"/>
    <cellStyle name="Normal 4 3 4 9 2" xfId="38370"/>
    <cellStyle name="Normal 4 3 4 9 2 2" xfId="38371"/>
    <cellStyle name="Normal 4 3 5" xfId="38372"/>
    <cellStyle name="Normal 4 3 5 10" xfId="38373"/>
    <cellStyle name="Normal 4 3 5 10 2" xfId="38374"/>
    <cellStyle name="Normal 4 3 5 10 2 2" xfId="38375"/>
    <cellStyle name="Normal 4 3 5 11" xfId="38376"/>
    <cellStyle name="Normal 4 3 5 11 2" xfId="38377"/>
    <cellStyle name="Normal 4 3 5 11 2 2" xfId="38378"/>
    <cellStyle name="Normal 4 3 5 12" xfId="38379"/>
    <cellStyle name="Normal 4 3 5 12 2" xfId="38380"/>
    <cellStyle name="Normal 4 3 5 12 2 2" xfId="38381"/>
    <cellStyle name="Normal 4 3 5 13" xfId="38382"/>
    <cellStyle name="Normal 4 3 5 13 2" xfId="38383"/>
    <cellStyle name="Normal 4 3 5 13 2 2" xfId="38384"/>
    <cellStyle name="Normal 4 3 5 14" xfId="38385"/>
    <cellStyle name="Normal 4 3 5 14 2" xfId="38386"/>
    <cellStyle name="Normal 4 3 5 14 2 2" xfId="38387"/>
    <cellStyle name="Normal 4 3 5 15" xfId="38388"/>
    <cellStyle name="Normal 4 3 5 15 2" xfId="38389"/>
    <cellStyle name="Normal 4 3 5 2" xfId="38390"/>
    <cellStyle name="Normal 4 3 5 2 2" xfId="38391"/>
    <cellStyle name="Normal 4 3 5 2 2 2" xfId="38392"/>
    <cellStyle name="Normal 4 3 5 3" xfId="38393"/>
    <cellStyle name="Normal 4 3 5 3 2" xfId="38394"/>
    <cellStyle name="Normal 4 3 5 3 2 2" xfId="38395"/>
    <cellStyle name="Normal 4 3 5 4" xfId="38396"/>
    <cellStyle name="Normal 4 3 5 4 2" xfId="38397"/>
    <cellStyle name="Normal 4 3 5 4 2 2" xfId="38398"/>
    <cellStyle name="Normal 4 3 5 5" xfId="38399"/>
    <cellStyle name="Normal 4 3 5 5 2" xfId="38400"/>
    <cellStyle name="Normal 4 3 5 5 2 2" xfId="38401"/>
    <cellStyle name="Normal 4 3 5 6" xfId="38402"/>
    <cellStyle name="Normal 4 3 5 6 2" xfId="38403"/>
    <cellStyle name="Normal 4 3 5 6 2 2" xfId="38404"/>
    <cellStyle name="Normal 4 3 5 7" xfId="38405"/>
    <cellStyle name="Normal 4 3 5 7 2" xfId="38406"/>
    <cellStyle name="Normal 4 3 5 7 2 2" xfId="38407"/>
    <cellStyle name="Normal 4 3 5 8" xfId="38408"/>
    <cellStyle name="Normal 4 3 5 8 2" xfId="38409"/>
    <cellStyle name="Normal 4 3 5 8 2 2" xfId="38410"/>
    <cellStyle name="Normal 4 3 5 9" xfId="38411"/>
    <cellStyle name="Normal 4 3 5 9 2" xfId="38412"/>
    <cellStyle name="Normal 4 3 5 9 2 2" xfId="38413"/>
    <cellStyle name="Normal 4 3 6" xfId="38414"/>
    <cellStyle name="Normal 4 3 6 10" xfId="38415"/>
    <cellStyle name="Normal 4 3 6 10 2" xfId="38416"/>
    <cellStyle name="Normal 4 3 6 10 2 2" xfId="38417"/>
    <cellStyle name="Normal 4 3 6 11" xfId="38418"/>
    <cellStyle name="Normal 4 3 6 11 2" xfId="38419"/>
    <cellStyle name="Normal 4 3 6 11 2 2" xfId="38420"/>
    <cellStyle name="Normal 4 3 6 12" xfId="38421"/>
    <cellStyle name="Normal 4 3 6 12 2" xfId="38422"/>
    <cellStyle name="Normal 4 3 6 12 2 2" xfId="38423"/>
    <cellStyle name="Normal 4 3 6 13" xfId="38424"/>
    <cellStyle name="Normal 4 3 6 13 2" xfId="38425"/>
    <cellStyle name="Normal 4 3 6 13 2 2" xfId="38426"/>
    <cellStyle name="Normal 4 3 6 14" xfId="38427"/>
    <cellStyle name="Normal 4 3 6 14 2" xfId="38428"/>
    <cellStyle name="Normal 4 3 6 14 2 2" xfId="38429"/>
    <cellStyle name="Normal 4 3 6 15" xfId="38430"/>
    <cellStyle name="Normal 4 3 6 15 2" xfId="38431"/>
    <cellStyle name="Normal 4 3 6 2" xfId="38432"/>
    <cellStyle name="Normal 4 3 6 2 2" xfId="38433"/>
    <cellStyle name="Normal 4 3 6 2 2 2" xfId="38434"/>
    <cellStyle name="Normal 4 3 6 3" xfId="38435"/>
    <cellStyle name="Normal 4 3 6 3 2" xfId="38436"/>
    <cellStyle name="Normal 4 3 6 3 2 2" xfId="38437"/>
    <cellStyle name="Normal 4 3 6 4" xfId="38438"/>
    <cellStyle name="Normal 4 3 6 4 2" xfId="38439"/>
    <cellStyle name="Normal 4 3 6 4 2 2" xfId="38440"/>
    <cellStyle name="Normal 4 3 6 5" xfId="38441"/>
    <cellStyle name="Normal 4 3 6 5 2" xfId="38442"/>
    <cellStyle name="Normal 4 3 6 5 2 2" xfId="38443"/>
    <cellStyle name="Normal 4 3 6 6" xfId="38444"/>
    <cellStyle name="Normal 4 3 6 6 2" xfId="38445"/>
    <cellStyle name="Normal 4 3 6 6 2 2" xfId="38446"/>
    <cellStyle name="Normal 4 3 6 7" xfId="38447"/>
    <cellStyle name="Normal 4 3 6 7 2" xfId="38448"/>
    <cellStyle name="Normal 4 3 6 7 2 2" xfId="38449"/>
    <cellStyle name="Normal 4 3 6 8" xfId="38450"/>
    <cellStyle name="Normal 4 3 6 8 2" xfId="38451"/>
    <cellStyle name="Normal 4 3 6 8 2 2" xfId="38452"/>
    <cellStyle name="Normal 4 3 6 9" xfId="38453"/>
    <cellStyle name="Normal 4 3 6 9 2" xfId="38454"/>
    <cellStyle name="Normal 4 3 6 9 2 2" xfId="38455"/>
    <cellStyle name="Normal 4 3 7" xfId="38456"/>
    <cellStyle name="Normal 4 3 7 10" xfId="38457"/>
    <cellStyle name="Normal 4 3 7 10 2" xfId="38458"/>
    <cellStyle name="Normal 4 3 7 10 2 2" xfId="38459"/>
    <cellStyle name="Normal 4 3 7 11" xfId="38460"/>
    <cellStyle name="Normal 4 3 7 11 2" xfId="38461"/>
    <cellStyle name="Normal 4 3 7 11 2 2" xfId="38462"/>
    <cellStyle name="Normal 4 3 7 12" xfId="38463"/>
    <cellStyle name="Normal 4 3 7 12 2" xfId="38464"/>
    <cellStyle name="Normal 4 3 7 12 2 2" xfId="38465"/>
    <cellStyle name="Normal 4 3 7 13" xfId="38466"/>
    <cellStyle name="Normal 4 3 7 13 2" xfId="38467"/>
    <cellStyle name="Normal 4 3 7 13 2 2" xfId="38468"/>
    <cellStyle name="Normal 4 3 7 14" xfId="38469"/>
    <cellStyle name="Normal 4 3 7 14 2" xfId="38470"/>
    <cellStyle name="Normal 4 3 7 14 2 2" xfId="38471"/>
    <cellStyle name="Normal 4 3 7 15" xfId="38472"/>
    <cellStyle name="Normal 4 3 7 15 2" xfId="38473"/>
    <cellStyle name="Normal 4 3 7 2" xfId="38474"/>
    <cellStyle name="Normal 4 3 7 2 2" xfId="38475"/>
    <cellStyle name="Normal 4 3 7 2 2 2" xfId="38476"/>
    <cellStyle name="Normal 4 3 7 3" xfId="38477"/>
    <cellStyle name="Normal 4 3 7 3 2" xfId="38478"/>
    <cellStyle name="Normal 4 3 7 3 2 2" xfId="38479"/>
    <cellStyle name="Normal 4 3 7 4" xfId="38480"/>
    <cellStyle name="Normal 4 3 7 4 2" xfId="38481"/>
    <cellStyle name="Normal 4 3 7 4 2 2" xfId="38482"/>
    <cellStyle name="Normal 4 3 7 5" xfId="38483"/>
    <cellStyle name="Normal 4 3 7 5 2" xfId="38484"/>
    <cellStyle name="Normal 4 3 7 5 2 2" xfId="38485"/>
    <cellStyle name="Normal 4 3 7 6" xfId="38486"/>
    <cellStyle name="Normal 4 3 7 6 2" xfId="38487"/>
    <cellStyle name="Normal 4 3 7 6 2 2" xfId="38488"/>
    <cellStyle name="Normal 4 3 7 7" xfId="38489"/>
    <cellStyle name="Normal 4 3 7 7 2" xfId="38490"/>
    <cellStyle name="Normal 4 3 7 7 2 2" xfId="38491"/>
    <cellStyle name="Normal 4 3 7 8" xfId="38492"/>
    <cellStyle name="Normal 4 3 7 8 2" xfId="38493"/>
    <cellStyle name="Normal 4 3 7 8 2 2" xfId="38494"/>
    <cellStyle name="Normal 4 3 7 9" xfId="38495"/>
    <cellStyle name="Normal 4 3 7 9 2" xfId="38496"/>
    <cellStyle name="Normal 4 3 7 9 2 2" xfId="38497"/>
    <cellStyle name="Normal 4 3 8" xfId="38498"/>
    <cellStyle name="Normal 4 3 8 10" xfId="38499"/>
    <cellStyle name="Normal 4 3 8 10 2" xfId="38500"/>
    <cellStyle name="Normal 4 3 8 10 2 2" xfId="38501"/>
    <cellStyle name="Normal 4 3 8 11" xfId="38502"/>
    <cellStyle name="Normal 4 3 8 11 2" xfId="38503"/>
    <cellStyle name="Normal 4 3 8 11 2 2" xfId="38504"/>
    <cellStyle name="Normal 4 3 8 12" xfId="38505"/>
    <cellStyle name="Normal 4 3 8 12 2" xfId="38506"/>
    <cellStyle name="Normal 4 3 8 12 2 2" xfId="38507"/>
    <cellStyle name="Normal 4 3 8 13" xfId="38508"/>
    <cellStyle name="Normal 4 3 8 13 2" xfId="38509"/>
    <cellStyle name="Normal 4 3 8 13 2 2" xfId="38510"/>
    <cellStyle name="Normal 4 3 8 14" xfId="38511"/>
    <cellStyle name="Normal 4 3 8 14 2" xfId="38512"/>
    <cellStyle name="Normal 4 3 8 14 2 2" xfId="38513"/>
    <cellStyle name="Normal 4 3 8 15" xfId="38514"/>
    <cellStyle name="Normal 4 3 8 15 2" xfId="38515"/>
    <cellStyle name="Normal 4 3 8 2" xfId="38516"/>
    <cellStyle name="Normal 4 3 8 2 2" xfId="38517"/>
    <cellStyle name="Normal 4 3 8 2 2 2" xfId="38518"/>
    <cellStyle name="Normal 4 3 8 3" xfId="38519"/>
    <cellStyle name="Normal 4 3 8 3 2" xfId="38520"/>
    <cellStyle name="Normal 4 3 8 3 2 2" xfId="38521"/>
    <cellStyle name="Normal 4 3 8 4" xfId="38522"/>
    <cellStyle name="Normal 4 3 8 4 2" xfId="38523"/>
    <cellStyle name="Normal 4 3 8 4 2 2" xfId="38524"/>
    <cellStyle name="Normal 4 3 8 5" xfId="38525"/>
    <cellStyle name="Normal 4 3 8 5 2" xfId="38526"/>
    <cellStyle name="Normal 4 3 8 5 2 2" xfId="38527"/>
    <cellStyle name="Normal 4 3 8 6" xfId="38528"/>
    <cellStyle name="Normal 4 3 8 6 2" xfId="38529"/>
    <cellStyle name="Normal 4 3 8 6 2 2" xfId="38530"/>
    <cellStyle name="Normal 4 3 8 7" xfId="38531"/>
    <cellStyle name="Normal 4 3 8 7 2" xfId="38532"/>
    <cellStyle name="Normal 4 3 8 7 2 2" xfId="38533"/>
    <cellStyle name="Normal 4 3 8 8" xfId="38534"/>
    <cellStyle name="Normal 4 3 8 8 2" xfId="38535"/>
    <cellStyle name="Normal 4 3 8 8 2 2" xfId="38536"/>
    <cellStyle name="Normal 4 3 8 9" xfId="38537"/>
    <cellStyle name="Normal 4 3 8 9 2" xfId="38538"/>
    <cellStyle name="Normal 4 3 8 9 2 2" xfId="38539"/>
    <cellStyle name="Normal 4 3 9" xfId="38540"/>
    <cellStyle name="Normal 4 3 9 10" xfId="38541"/>
    <cellStyle name="Normal 4 3 9 10 2" xfId="38542"/>
    <cellStyle name="Normal 4 3 9 10 2 2" xfId="38543"/>
    <cellStyle name="Normal 4 3 9 11" xfId="38544"/>
    <cellStyle name="Normal 4 3 9 11 2" xfId="38545"/>
    <cellStyle name="Normal 4 3 9 11 2 2" xfId="38546"/>
    <cellStyle name="Normal 4 3 9 12" xfId="38547"/>
    <cellStyle name="Normal 4 3 9 12 2" xfId="38548"/>
    <cellStyle name="Normal 4 3 9 12 2 2" xfId="38549"/>
    <cellStyle name="Normal 4 3 9 13" xfId="38550"/>
    <cellStyle name="Normal 4 3 9 13 2" xfId="38551"/>
    <cellStyle name="Normal 4 3 9 13 2 2" xfId="38552"/>
    <cellStyle name="Normal 4 3 9 14" xfId="38553"/>
    <cellStyle name="Normal 4 3 9 14 2" xfId="38554"/>
    <cellStyle name="Normal 4 3 9 14 2 2" xfId="38555"/>
    <cellStyle name="Normal 4 3 9 15" xfId="38556"/>
    <cellStyle name="Normal 4 3 9 15 2" xfId="38557"/>
    <cellStyle name="Normal 4 3 9 2" xfId="38558"/>
    <cellStyle name="Normal 4 3 9 2 2" xfId="38559"/>
    <cellStyle name="Normal 4 3 9 2 2 2" xfId="38560"/>
    <cellStyle name="Normal 4 3 9 3" xfId="38561"/>
    <cellStyle name="Normal 4 3 9 3 2" xfId="38562"/>
    <cellStyle name="Normal 4 3 9 3 2 2" xfId="38563"/>
    <cellStyle name="Normal 4 3 9 4" xfId="38564"/>
    <cellStyle name="Normal 4 3 9 4 2" xfId="38565"/>
    <cellStyle name="Normal 4 3 9 4 2 2" xfId="38566"/>
    <cellStyle name="Normal 4 3 9 5" xfId="38567"/>
    <cellStyle name="Normal 4 3 9 5 2" xfId="38568"/>
    <cellStyle name="Normal 4 3 9 5 2 2" xfId="38569"/>
    <cellStyle name="Normal 4 3 9 6" xfId="38570"/>
    <cellStyle name="Normal 4 3 9 6 2" xfId="38571"/>
    <cellStyle name="Normal 4 3 9 6 2 2" xfId="38572"/>
    <cellStyle name="Normal 4 3 9 7" xfId="38573"/>
    <cellStyle name="Normal 4 3 9 7 2" xfId="38574"/>
    <cellStyle name="Normal 4 3 9 7 2 2" xfId="38575"/>
    <cellStyle name="Normal 4 3 9 8" xfId="38576"/>
    <cellStyle name="Normal 4 3 9 8 2" xfId="38577"/>
    <cellStyle name="Normal 4 3 9 8 2 2" xfId="38578"/>
    <cellStyle name="Normal 4 3 9 9" xfId="38579"/>
    <cellStyle name="Normal 4 3 9 9 2" xfId="38580"/>
    <cellStyle name="Normal 4 3 9 9 2 2" xfId="38581"/>
    <cellStyle name="Normal 4 4" xfId="38582"/>
    <cellStyle name="Normal 4 4 2" xfId="38583"/>
    <cellStyle name="Normal 4 4 2 2" xfId="38584"/>
    <cellStyle name="Normal 4 4 2 2 2" xfId="38585"/>
    <cellStyle name="Normal 4 4 3" xfId="38586"/>
    <cellStyle name="Normal 4 4 3 2" xfId="38587"/>
    <cellStyle name="Normal 4 4 3 2 2" xfId="38588"/>
    <cellStyle name="Normal 4 4 4" xfId="38589"/>
    <cellStyle name="Normal 4 4 4 2" xfId="38590"/>
    <cellStyle name="Normal 4 5" xfId="38591"/>
    <cellStyle name="Normal 4 5 2" xfId="38592"/>
    <cellStyle name="Normal 4 5 2 2" xfId="38593"/>
    <cellStyle name="Normal 4 5 2 2 2" xfId="38594"/>
    <cellStyle name="Normal 4 5 3" xfId="38595"/>
    <cellStyle name="Normal 4 5 3 2" xfId="38596"/>
    <cellStyle name="Normal 4 5 3 2 2" xfId="38597"/>
    <cellStyle name="Normal 4 5 4" xfId="38598"/>
    <cellStyle name="Normal 4 5 4 2" xfId="38599"/>
    <cellStyle name="Normal 4 6" xfId="38600"/>
    <cellStyle name="Normal 4 6 2" xfId="38601"/>
    <cellStyle name="Normal 4 6 2 2" xfId="38602"/>
    <cellStyle name="Normal 4 6 2 2 2" xfId="38603"/>
    <cellStyle name="Normal 4 6 3" xfId="38604"/>
    <cellStyle name="Normal 4 6 3 2" xfId="38605"/>
    <cellStyle name="Normal 4 6 3 2 2" xfId="38606"/>
    <cellStyle name="Normal 4 6 4" xfId="38607"/>
    <cellStyle name="Normal 4 6 4 2" xfId="38608"/>
    <cellStyle name="Normal 4 7" xfId="38609"/>
    <cellStyle name="Normal 4 7 2" xfId="38610"/>
    <cellStyle name="Normal 4 7 2 2" xfId="38611"/>
    <cellStyle name="Normal 4 7 2 2 2" xfId="38612"/>
    <cellStyle name="Normal 4 7 3" xfId="38613"/>
    <cellStyle name="Normal 4 7 3 2" xfId="38614"/>
    <cellStyle name="Normal 4 7 3 2 2" xfId="38615"/>
    <cellStyle name="Normal 4 7 4" xfId="38616"/>
    <cellStyle name="Normal 4 7 4 2" xfId="38617"/>
    <cellStyle name="Normal 4 8" xfId="38618"/>
    <cellStyle name="Normal 4 8 2" xfId="38619"/>
    <cellStyle name="Normal 4 8 2 2" xfId="38620"/>
    <cellStyle name="Normal 4 8 2 2 2" xfId="38621"/>
    <cellStyle name="Normal 4 8 3" xfId="38622"/>
    <cellStyle name="Normal 4 8 3 2" xfId="38623"/>
    <cellStyle name="Normal 4 8 3 2 2" xfId="38624"/>
    <cellStyle name="Normal 4 8 4" xfId="38625"/>
    <cellStyle name="Normal 4 8 4 2" xfId="38626"/>
    <cellStyle name="Normal 4 9" xfId="38627"/>
    <cellStyle name="Normal 4 9 2" xfId="38628"/>
    <cellStyle name="Normal 4 9 2 2" xfId="38629"/>
    <cellStyle name="Normal 4 9 2 2 2" xfId="38630"/>
    <cellStyle name="Normal 4 9 3" xfId="38631"/>
    <cellStyle name="Normal 4 9 3 2" xfId="38632"/>
    <cellStyle name="Normal 4 9 3 2 2" xfId="38633"/>
    <cellStyle name="Normal 4 9 4" xfId="38634"/>
    <cellStyle name="Normal 4 9 4 2" xfId="38635"/>
    <cellStyle name="Normal 4_Book1" xfId="38636"/>
    <cellStyle name="Normal 40" xfId="38637"/>
    <cellStyle name="Normal 41" xfId="38638"/>
    <cellStyle name="Normal 42" xfId="38639"/>
    <cellStyle name="Normal 43" xfId="38640"/>
    <cellStyle name="Normal 44" xfId="38641"/>
    <cellStyle name="Normal 45" xfId="38642"/>
    <cellStyle name="Normal 46" xfId="38643"/>
    <cellStyle name="Normal 47" xfId="38644"/>
    <cellStyle name="Normal 48" xfId="38645"/>
    <cellStyle name="Normal 49" xfId="38646"/>
    <cellStyle name="Normal 5" xfId="38647"/>
    <cellStyle name="Normal 5 10" xfId="38648"/>
    <cellStyle name="Normal 5 10 2" xfId="38649"/>
    <cellStyle name="Normal 5 10 2 2" xfId="38650"/>
    <cellStyle name="Normal 5 10 2 2 2" xfId="38651"/>
    <cellStyle name="Normal 5 10 3" xfId="38652"/>
    <cellStyle name="Normal 5 10 3 2" xfId="38653"/>
    <cellStyle name="Normal 5 10 3 2 2" xfId="38654"/>
    <cellStyle name="Normal 5 10 4" xfId="38655"/>
    <cellStyle name="Normal 5 10 4 2" xfId="38656"/>
    <cellStyle name="Normal 5 11" xfId="38657"/>
    <cellStyle name="Normal 5 11 2" xfId="38658"/>
    <cellStyle name="Normal 5 11 2 2" xfId="38659"/>
    <cellStyle name="Normal 5 11 2 2 2" xfId="38660"/>
    <cellStyle name="Normal 5 11 3" xfId="38661"/>
    <cellStyle name="Normal 5 11 3 2" xfId="38662"/>
    <cellStyle name="Normal 5 11 3 2 2" xfId="38663"/>
    <cellStyle name="Normal 5 11 4" xfId="38664"/>
    <cellStyle name="Normal 5 11 4 2" xfId="38665"/>
    <cellStyle name="Normal 5 12" xfId="38666"/>
    <cellStyle name="Normal 5 12 2" xfId="38667"/>
    <cellStyle name="Normal 5 12 2 2" xfId="38668"/>
    <cellStyle name="Normal 5 12 2 2 2" xfId="38669"/>
    <cellStyle name="Normal 5 12 3" xfId="38670"/>
    <cellStyle name="Normal 5 12 3 2" xfId="38671"/>
    <cellStyle name="Normal 5 12 3 2 2" xfId="38672"/>
    <cellStyle name="Normal 5 12 4" xfId="38673"/>
    <cellStyle name="Normal 5 12 4 2" xfId="38674"/>
    <cellStyle name="Normal 5 13" xfId="38675"/>
    <cellStyle name="Normal 5 13 2" xfId="38676"/>
    <cellStyle name="Normal 5 13 2 2" xfId="38677"/>
    <cellStyle name="Normal 5 13 2 2 2" xfId="38678"/>
    <cellStyle name="Normal 5 13 3" xfId="38679"/>
    <cellStyle name="Normal 5 13 3 2" xfId="38680"/>
    <cellStyle name="Normal 5 13 3 2 2" xfId="38681"/>
    <cellStyle name="Normal 5 13 4" xfId="38682"/>
    <cellStyle name="Normal 5 13 4 2" xfId="38683"/>
    <cellStyle name="Normal 5 14" xfId="38684"/>
    <cellStyle name="Normal 5 14 2" xfId="38685"/>
    <cellStyle name="Normal 5 14 2 2" xfId="38686"/>
    <cellStyle name="Normal 5 14 2 2 2" xfId="38687"/>
    <cellStyle name="Normal 5 14 3" xfId="38688"/>
    <cellStyle name="Normal 5 14 3 2" xfId="38689"/>
    <cellStyle name="Normal 5 14 3 2 2" xfId="38690"/>
    <cellStyle name="Normal 5 14 4" xfId="38691"/>
    <cellStyle name="Normal 5 14 4 2" xfId="38692"/>
    <cellStyle name="Normal 5 15" xfId="38693"/>
    <cellStyle name="Normal 5 15 2" xfId="38694"/>
    <cellStyle name="Normal 5 15 2 2" xfId="38695"/>
    <cellStyle name="Normal 5 15 2 2 2" xfId="38696"/>
    <cellStyle name="Normal 5 15 3" xfId="38697"/>
    <cellStyle name="Normal 5 15 3 2" xfId="38698"/>
    <cellStyle name="Normal 5 15 3 2 2" xfId="38699"/>
    <cellStyle name="Normal 5 15 4" xfId="38700"/>
    <cellStyle name="Normal 5 15 4 2" xfId="38701"/>
    <cellStyle name="Normal 5 16" xfId="38702"/>
    <cellStyle name="Normal 5 16 2" xfId="38703"/>
    <cellStyle name="Normal 5 16 2 2" xfId="38704"/>
    <cellStyle name="Normal 5 17" xfId="38705"/>
    <cellStyle name="Normal 5 17 2" xfId="38706"/>
    <cellStyle name="Normal 5 17 2 2" xfId="38707"/>
    <cellStyle name="Normal 5 18" xfId="38708"/>
    <cellStyle name="Normal 5 18 2" xfId="38709"/>
    <cellStyle name="Normal 5 18 2 2" xfId="38710"/>
    <cellStyle name="Normal 5 19" xfId="38711"/>
    <cellStyle name="Normal 5 19 2" xfId="38712"/>
    <cellStyle name="Normal 5 19 2 2" xfId="38713"/>
    <cellStyle name="Normal 5 2" xfId="38714"/>
    <cellStyle name="Normal 5 2 10" xfId="38715"/>
    <cellStyle name="Normal 5 2 10 10" xfId="38716"/>
    <cellStyle name="Normal 5 2 10 10 2" xfId="38717"/>
    <cellStyle name="Normal 5 2 10 10 2 2" xfId="38718"/>
    <cellStyle name="Normal 5 2 10 11" xfId="38719"/>
    <cellStyle name="Normal 5 2 10 11 2" xfId="38720"/>
    <cellStyle name="Normal 5 2 10 11 2 2" xfId="38721"/>
    <cellStyle name="Normal 5 2 10 12" xfId="38722"/>
    <cellStyle name="Normal 5 2 10 12 2" xfId="38723"/>
    <cellStyle name="Normal 5 2 10 12 2 2" xfId="38724"/>
    <cellStyle name="Normal 5 2 10 13" xfId="38725"/>
    <cellStyle name="Normal 5 2 10 13 2" xfId="38726"/>
    <cellStyle name="Normal 5 2 10 13 2 2" xfId="38727"/>
    <cellStyle name="Normal 5 2 10 14" xfId="38728"/>
    <cellStyle name="Normal 5 2 10 14 2" xfId="38729"/>
    <cellStyle name="Normal 5 2 10 14 2 2" xfId="38730"/>
    <cellStyle name="Normal 5 2 10 15" xfId="38731"/>
    <cellStyle name="Normal 5 2 10 15 2" xfId="38732"/>
    <cellStyle name="Normal 5 2 10 2" xfId="38733"/>
    <cellStyle name="Normal 5 2 10 2 2" xfId="38734"/>
    <cellStyle name="Normal 5 2 10 2 2 2" xfId="38735"/>
    <cellStyle name="Normal 5 2 10 3" xfId="38736"/>
    <cellStyle name="Normal 5 2 10 3 2" xfId="38737"/>
    <cellStyle name="Normal 5 2 10 3 2 2" xfId="38738"/>
    <cellStyle name="Normal 5 2 10 4" xfId="38739"/>
    <cellStyle name="Normal 5 2 10 4 2" xfId="38740"/>
    <cellStyle name="Normal 5 2 10 4 2 2" xfId="38741"/>
    <cellStyle name="Normal 5 2 10 5" xfId="38742"/>
    <cellStyle name="Normal 5 2 10 5 2" xfId="38743"/>
    <cellStyle name="Normal 5 2 10 5 2 2" xfId="38744"/>
    <cellStyle name="Normal 5 2 10 6" xfId="38745"/>
    <cellStyle name="Normal 5 2 10 6 2" xfId="38746"/>
    <cellStyle name="Normal 5 2 10 6 2 2" xfId="38747"/>
    <cellStyle name="Normal 5 2 10 7" xfId="38748"/>
    <cellStyle name="Normal 5 2 10 7 2" xfId="38749"/>
    <cellStyle name="Normal 5 2 10 7 2 2" xfId="38750"/>
    <cellStyle name="Normal 5 2 10 8" xfId="38751"/>
    <cellStyle name="Normal 5 2 10 8 2" xfId="38752"/>
    <cellStyle name="Normal 5 2 10 8 2 2" xfId="38753"/>
    <cellStyle name="Normal 5 2 10 9" xfId="38754"/>
    <cellStyle name="Normal 5 2 10 9 2" xfId="38755"/>
    <cellStyle name="Normal 5 2 10 9 2 2" xfId="38756"/>
    <cellStyle name="Normal 5 2 11" xfId="38757"/>
    <cellStyle name="Normal 5 2 11 10" xfId="38758"/>
    <cellStyle name="Normal 5 2 11 10 2" xfId="38759"/>
    <cellStyle name="Normal 5 2 11 10 2 2" xfId="38760"/>
    <cellStyle name="Normal 5 2 11 11" xfId="38761"/>
    <cellStyle name="Normal 5 2 11 11 2" xfId="38762"/>
    <cellStyle name="Normal 5 2 11 11 2 2" xfId="38763"/>
    <cellStyle name="Normal 5 2 11 12" xfId="38764"/>
    <cellStyle name="Normal 5 2 11 12 2" xfId="38765"/>
    <cellStyle name="Normal 5 2 11 12 2 2" xfId="38766"/>
    <cellStyle name="Normal 5 2 11 13" xfId="38767"/>
    <cellStyle name="Normal 5 2 11 13 2" xfId="38768"/>
    <cellStyle name="Normal 5 2 11 13 2 2" xfId="38769"/>
    <cellStyle name="Normal 5 2 11 14" xfId="38770"/>
    <cellStyle name="Normal 5 2 11 14 2" xfId="38771"/>
    <cellStyle name="Normal 5 2 11 14 2 2" xfId="38772"/>
    <cellStyle name="Normal 5 2 11 15" xfId="38773"/>
    <cellStyle name="Normal 5 2 11 15 2" xfId="38774"/>
    <cellStyle name="Normal 5 2 11 2" xfId="38775"/>
    <cellStyle name="Normal 5 2 11 2 2" xfId="38776"/>
    <cellStyle name="Normal 5 2 11 2 2 2" xfId="38777"/>
    <cellStyle name="Normal 5 2 11 3" xfId="38778"/>
    <cellStyle name="Normal 5 2 11 3 2" xfId="38779"/>
    <cellStyle name="Normal 5 2 11 3 2 2" xfId="38780"/>
    <cellStyle name="Normal 5 2 11 4" xfId="38781"/>
    <cellStyle name="Normal 5 2 11 4 2" xfId="38782"/>
    <cellStyle name="Normal 5 2 11 4 2 2" xfId="38783"/>
    <cellStyle name="Normal 5 2 11 5" xfId="38784"/>
    <cellStyle name="Normal 5 2 11 5 2" xfId="38785"/>
    <cellStyle name="Normal 5 2 11 5 2 2" xfId="38786"/>
    <cellStyle name="Normal 5 2 11 6" xfId="38787"/>
    <cellStyle name="Normal 5 2 11 6 2" xfId="38788"/>
    <cellStyle name="Normal 5 2 11 6 2 2" xfId="38789"/>
    <cellStyle name="Normal 5 2 11 7" xfId="38790"/>
    <cellStyle name="Normal 5 2 11 7 2" xfId="38791"/>
    <cellStyle name="Normal 5 2 11 7 2 2" xfId="38792"/>
    <cellStyle name="Normal 5 2 11 8" xfId="38793"/>
    <cellStyle name="Normal 5 2 11 8 2" xfId="38794"/>
    <cellStyle name="Normal 5 2 11 8 2 2" xfId="38795"/>
    <cellStyle name="Normal 5 2 11 9" xfId="38796"/>
    <cellStyle name="Normal 5 2 11 9 2" xfId="38797"/>
    <cellStyle name="Normal 5 2 11 9 2 2" xfId="38798"/>
    <cellStyle name="Normal 5 2 12" xfId="38799"/>
    <cellStyle name="Normal 5 2 12 10" xfId="38800"/>
    <cellStyle name="Normal 5 2 12 10 2" xfId="38801"/>
    <cellStyle name="Normal 5 2 12 10 2 2" xfId="38802"/>
    <cellStyle name="Normal 5 2 12 11" xfId="38803"/>
    <cellStyle name="Normal 5 2 12 11 2" xfId="38804"/>
    <cellStyle name="Normal 5 2 12 11 2 2" xfId="38805"/>
    <cellStyle name="Normal 5 2 12 12" xfId="38806"/>
    <cellStyle name="Normal 5 2 12 12 2" xfId="38807"/>
    <cellStyle name="Normal 5 2 12 12 2 2" xfId="38808"/>
    <cellStyle name="Normal 5 2 12 13" xfId="38809"/>
    <cellStyle name="Normal 5 2 12 13 2" xfId="38810"/>
    <cellStyle name="Normal 5 2 12 13 2 2" xfId="38811"/>
    <cellStyle name="Normal 5 2 12 14" xfId="38812"/>
    <cellStyle name="Normal 5 2 12 14 2" xfId="38813"/>
    <cellStyle name="Normal 5 2 12 14 2 2" xfId="38814"/>
    <cellStyle name="Normal 5 2 12 15" xfId="38815"/>
    <cellStyle name="Normal 5 2 12 15 2" xfId="38816"/>
    <cellStyle name="Normal 5 2 12 2" xfId="38817"/>
    <cellStyle name="Normal 5 2 12 2 2" xfId="38818"/>
    <cellStyle name="Normal 5 2 12 2 2 2" xfId="38819"/>
    <cellStyle name="Normal 5 2 12 3" xfId="38820"/>
    <cellStyle name="Normal 5 2 12 3 2" xfId="38821"/>
    <cellStyle name="Normal 5 2 12 3 2 2" xfId="38822"/>
    <cellStyle name="Normal 5 2 12 4" xfId="38823"/>
    <cellStyle name="Normal 5 2 12 4 2" xfId="38824"/>
    <cellStyle name="Normal 5 2 12 4 2 2" xfId="38825"/>
    <cellStyle name="Normal 5 2 12 5" xfId="38826"/>
    <cellStyle name="Normal 5 2 12 5 2" xfId="38827"/>
    <cellStyle name="Normal 5 2 12 5 2 2" xfId="38828"/>
    <cellStyle name="Normal 5 2 12 6" xfId="38829"/>
    <cellStyle name="Normal 5 2 12 6 2" xfId="38830"/>
    <cellStyle name="Normal 5 2 12 6 2 2" xfId="38831"/>
    <cellStyle name="Normal 5 2 12 7" xfId="38832"/>
    <cellStyle name="Normal 5 2 12 7 2" xfId="38833"/>
    <cellStyle name="Normal 5 2 12 7 2 2" xfId="38834"/>
    <cellStyle name="Normal 5 2 12 8" xfId="38835"/>
    <cellStyle name="Normal 5 2 12 8 2" xfId="38836"/>
    <cellStyle name="Normal 5 2 12 8 2 2" xfId="38837"/>
    <cellStyle name="Normal 5 2 12 9" xfId="38838"/>
    <cellStyle name="Normal 5 2 12 9 2" xfId="38839"/>
    <cellStyle name="Normal 5 2 12 9 2 2" xfId="38840"/>
    <cellStyle name="Normal 5 2 13" xfId="38841"/>
    <cellStyle name="Normal 5 2 13 10" xfId="38842"/>
    <cellStyle name="Normal 5 2 13 10 2" xfId="38843"/>
    <cellStyle name="Normal 5 2 13 10 2 2" xfId="38844"/>
    <cellStyle name="Normal 5 2 13 11" xfId="38845"/>
    <cellStyle name="Normal 5 2 13 11 2" xfId="38846"/>
    <cellStyle name="Normal 5 2 13 11 2 2" xfId="38847"/>
    <cellStyle name="Normal 5 2 13 12" xfId="38848"/>
    <cellStyle name="Normal 5 2 13 12 2" xfId="38849"/>
    <cellStyle name="Normal 5 2 13 12 2 2" xfId="38850"/>
    <cellStyle name="Normal 5 2 13 13" xfId="38851"/>
    <cellStyle name="Normal 5 2 13 13 2" xfId="38852"/>
    <cellStyle name="Normal 5 2 13 13 2 2" xfId="38853"/>
    <cellStyle name="Normal 5 2 13 14" xfId="38854"/>
    <cellStyle name="Normal 5 2 13 14 2" xfId="38855"/>
    <cellStyle name="Normal 5 2 13 14 2 2" xfId="38856"/>
    <cellStyle name="Normal 5 2 13 15" xfId="38857"/>
    <cellStyle name="Normal 5 2 13 15 2" xfId="38858"/>
    <cellStyle name="Normal 5 2 13 2" xfId="38859"/>
    <cellStyle name="Normal 5 2 13 2 2" xfId="38860"/>
    <cellStyle name="Normal 5 2 13 2 2 2" xfId="38861"/>
    <cellStyle name="Normal 5 2 13 3" xfId="38862"/>
    <cellStyle name="Normal 5 2 13 3 2" xfId="38863"/>
    <cellStyle name="Normal 5 2 13 3 2 2" xfId="38864"/>
    <cellStyle name="Normal 5 2 13 4" xfId="38865"/>
    <cellStyle name="Normal 5 2 13 4 2" xfId="38866"/>
    <cellStyle name="Normal 5 2 13 4 2 2" xfId="38867"/>
    <cellStyle name="Normal 5 2 13 5" xfId="38868"/>
    <cellStyle name="Normal 5 2 13 5 2" xfId="38869"/>
    <cellStyle name="Normal 5 2 13 5 2 2" xfId="38870"/>
    <cellStyle name="Normal 5 2 13 6" xfId="38871"/>
    <cellStyle name="Normal 5 2 13 6 2" xfId="38872"/>
    <cellStyle name="Normal 5 2 13 6 2 2" xfId="38873"/>
    <cellStyle name="Normal 5 2 13 7" xfId="38874"/>
    <cellStyle name="Normal 5 2 13 7 2" xfId="38875"/>
    <cellStyle name="Normal 5 2 13 7 2 2" xfId="38876"/>
    <cellStyle name="Normal 5 2 13 8" xfId="38877"/>
    <cellStyle name="Normal 5 2 13 8 2" xfId="38878"/>
    <cellStyle name="Normal 5 2 13 8 2 2" xfId="38879"/>
    <cellStyle name="Normal 5 2 13 9" xfId="38880"/>
    <cellStyle name="Normal 5 2 13 9 2" xfId="38881"/>
    <cellStyle name="Normal 5 2 13 9 2 2" xfId="38882"/>
    <cellStyle name="Normal 5 2 14" xfId="38883"/>
    <cellStyle name="Normal 5 2 14 10" xfId="38884"/>
    <cellStyle name="Normal 5 2 14 10 2" xfId="38885"/>
    <cellStyle name="Normal 5 2 14 10 2 2" xfId="38886"/>
    <cellStyle name="Normal 5 2 14 11" xfId="38887"/>
    <cellStyle name="Normal 5 2 14 11 2" xfId="38888"/>
    <cellStyle name="Normal 5 2 14 11 2 2" xfId="38889"/>
    <cellStyle name="Normal 5 2 14 12" xfId="38890"/>
    <cellStyle name="Normal 5 2 14 12 2" xfId="38891"/>
    <cellStyle name="Normal 5 2 14 12 2 2" xfId="38892"/>
    <cellStyle name="Normal 5 2 14 13" xfId="38893"/>
    <cellStyle name="Normal 5 2 14 13 2" xfId="38894"/>
    <cellStyle name="Normal 5 2 14 13 2 2" xfId="38895"/>
    <cellStyle name="Normal 5 2 14 14" xfId="38896"/>
    <cellStyle name="Normal 5 2 14 14 2" xfId="38897"/>
    <cellStyle name="Normal 5 2 14 14 2 2" xfId="38898"/>
    <cellStyle name="Normal 5 2 14 15" xfId="38899"/>
    <cellStyle name="Normal 5 2 14 15 2" xfId="38900"/>
    <cellStyle name="Normal 5 2 14 2" xfId="38901"/>
    <cellStyle name="Normal 5 2 14 2 2" xfId="38902"/>
    <cellStyle name="Normal 5 2 14 2 2 2" xfId="38903"/>
    <cellStyle name="Normal 5 2 14 3" xfId="38904"/>
    <cellStyle name="Normal 5 2 14 3 2" xfId="38905"/>
    <cellStyle name="Normal 5 2 14 3 2 2" xfId="38906"/>
    <cellStyle name="Normal 5 2 14 4" xfId="38907"/>
    <cellStyle name="Normal 5 2 14 4 2" xfId="38908"/>
    <cellStyle name="Normal 5 2 14 4 2 2" xfId="38909"/>
    <cellStyle name="Normal 5 2 14 5" xfId="38910"/>
    <cellStyle name="Normal 5 2 14 5 2" xfId="38911"/>
    <cellStyle name="Normal 5 2 14 5 2 2" xfId="38912"/>
    <cellStyle name="Normal 5 2 14 6" xfId="38913"/>
    <cellStyle name="Normal 5 2 14 6 2" xfId="38914"/>
    <cellStyle name="Normal 5 2 14 6 2 2" xfId="38915"/>
    <cellStyle name="Normal 5 2 14 7" xfId="38916"/>
    <cellStyle name="Normal 5 2 14 7 2" xfId="38917"/>
    <cellStyle name="Normal 5 2 14 7 2 2" xfId="38918"/>
    <cellStyle name="Normal 5 2 14 8" xfId="38919"/>
    <cellStyle name="Normal 5 2 14 8 2" xfId="38920"/>
    <cellStyle name="Normal 5 2 14 8 2 2" xfId="38921"/>
    <cellStyle name="Normal 5 2 14 9" xfId="38922"/>
    <cellStyle name="Normal 5 2 14 9 2" xfId="38923"/>
    <cellStyle name="Normal 5 2 14 9 2 2" xfId="38924"/>
    <cellStyle name="Normal 5 2 15" xfId="38925"/>
    <cellStyle name="Normal 5 2 15 10" xfId="38926"/>
    <cellStyle name="Normal 5 2 15 10 2" xfId="38927"/>
    <cellStyle name="Normal 5 2 15 10 2 2" xfId="38928"/>
    <cellStyle name="Normal 5 2 15 11" xfId="38929"/>
    <cellStyle name="Normal 5 2 15 11 2" xfId="38930"/>
    <cellStyle name="Normal 5 2 15 11 2 2" xfId="38931"/>
    <cellStyle name="Normal 5 2 15 12" xfId="38932"/>
    <cellStyle name="Normal 5 2 15 12 2" xfId="38933"/>
    <cellStyle name="Normal 5 2 15 12 2 2" xfId="38934"/>
    <cellStyle name="Normal 5 2 15 13" xfId="38935"/>
    <cellStyle name="Normal 5 2 15 13 2" xfId="38936"/>
    <cellStyle name="Normal 5 2 15 13 2 2" xfId="38937"/>
    <cellStyle name="Normal 5 2 15 14" xfId="38938"/>
    <cellStyle name="Normal 5 2 15 14 2" xfId="38939"/>
    <cellStyle name="Normal 5 2 15 14 2 2" xfId="38940"/>
    <cellStyle name="Normal 5 2 15 15" xfId="38941"/>
    <cellStyle name="Normal 5 2 15 15 2" xfId="38942"/>
    <cellStyle name="Normal 5 2 15 2" xfId="38943"/>
    <cellStyle name="Normal 5 2 15 2 2" xfId="38944"/>
    <cellStyle name="Normal 5 2 15 2 2 2" xfId="38945"/>
    <cellStyle name="Normal 5 2 15 3" xfId="38946"/>
    <cellStyle name="Normal 5 2 15 3 2" xfId="38947"/>
    <cellStyle name="Normal 5 2 15 3 2 2" xfId="38948"/>
    <cellStyle name="Normal 5 2 15 4" xfId="38949"/>
    <cellStyle name="Normal 5 2 15 4 2" xfId="38950"/>
    <cellStyle name="Normal 5 2 15 4 2 2" xfId="38951"/>
    <cellStyle name="Normal 5 2 15 5" xfId="38952"/>
    <cellStyle name="Normal 5 2 15 5 2" xfId="38953"/>
    <cellStyle name="Normal 5 2 15 5 2 2" xfId="38954"/>
    <cellStyle name="Normal 5 2 15 6" xfId="38955"/>
    <cellStyle name="Normal 5 2 15 6 2" xfId="38956"/>
    <cellStyle name="Normal 5 2 15 6 2 2" xfId="38957"/>
    <cellStyle name="Normal 5 2 15 7" xfId="38958"/>
    <cellStyle name="Normal 5 2 15 7 2" xfId="38959"/>
    <cellStyle name="Normal 5 2 15 7 2 2" xfId="38960"/>
    <cellStyle name="Normal 5 2 15 8" xfId="38961"/>
    <cellStyle name="Normal 5 2 15 8 2" xfId="38962"/>
    <cellStyle name="Normal 5 2 15 8 2 2" xfId="38963"/>
    <cellStyle name="Normal 5 2 15 9" xfId="38964"/>
    <cellStyle name="Normal 5 2 15 9 2" xfId="38965"/>
    <cellStyle name="Normal 5 2 15 9 2 2" xfId="38966"/>
    <cellStyle name="Normal 5 2 16" xfId="38967"/>
    <cellStyle name="Normal 5 2 16 10" xfId="38968"/>
    <cellStyle name="Normal 5 2 16 10 2" xfId="38969"/>
    <cellStyle name="Normal 5 2 16 10 2 2" xfId="38970"/>
    <cellStyle name="Normal 5 2 16 11" xfId="38971"/>
    <cellStyle name="Normal 5 2 16 11 2" xfId="38972"/>
    <cellStyle name="Normal 5 2 16 11 2 2" xfId="38973"/>
    <cellStyle name="Normal 5 2 16 12" xfId="38974"/>
    <cellStyle name="Normal 5 2 16 12 2" xfId="38975"/>
    <cellStyle name="Normal 5 2 16 12 2 2" xfId="38976"/>
    <cellStyle name="Normal 5 2 16 13" xfId="38977"/>
    <cellStyle name="Normal 5 2 16 13 2" xfId="38978"/>
    <cellStyle name="Normal 5 2 16 13 2 2" xfId="38979"/>
    <cellStyle name="Normal 5 2 16 14" xfId="38980"/>
    <cellStyle name="Normal 5 2 16 14 2" xfId="38981"/>
    <cellStyle name="Normal 5 2 16 14 2 2" xfId="38982"/>
    <cellStyle name="Normal 5 2 16 15" xfId="38983"/>
    <cellStyle name="Normal 5 2 16 15 2" xfId="38984"/>
    <cellStyle name="Normal 5 2 16 2" xfId="38985"/>
    <cellStyle name="Normal 5 2 16 2 2" xfId="38986"/>
    <cellStyle name="Normal 5 2 16 2 2 2" xfId="38987"/>
    <cellStyle name="Normal 5 2 16 3" xfId="38988"/>
    <cellStyle name="Normal 5 2 16 3 2" xfId="38989"/>
    <cellStyle name="Normal 5 2 16 3 2 2" xfId="38990"/>
    <cellStyle name="Normal 5 2 16 4" xfId="38991"/>
    <cellStyle name="Normal 5 2 16 4 2" xfId="38992"/>
    <cellStyle name="Normal 5 2 16 4 2 2" xfId="38993"/>
    <cellStyle name="Normal 5 2 16 5" xfId="38994"/>
    <cellStyle name="Normal 5 2 16 5 2" xfId="38995"/>
    <cellStyle name="Normal 5 2 16 5 2 2" xfId="38996"/>
    <cellStyle name="Normal 5 2 16 6" xfId="38997"/>
    <cellStyle name="Normal 5 2 16 6 2" xfId="38998"/>
    <cellStyle name="Normal 5 2 16 6 2 2" xfId="38999"/>
    <cellStyle name="Normal 5 2 16 7" xfId="39000"/>
    <cellStyle name="Normal 5 2 16 7 2" xfId="39001"/>
    <cellStyle name="Normal 5 2 16 7 2 2" xfId="39002"/>
    <cellStyle name="Normal 5 2 16 8" xfId="39003"/>
    <cellStyle name="Normal 5 2 16 8 2" xfId="39004"/>
    <cellStyle name="Normal 5 2 16 8 2 2" xfId="39005"/>
    <cellStyle name="Normal 5 2 16 9" xfId="39006"/>
    <cellStyle name="Normal 5 2 16 9 2" xfId="39007"/>
    <cellStyle name="Normal 5 2 16 9 2 2" xfId="39008"/>
    <cellStyle name="Normal 5 2 17" xfId="39009"/>
    <cellStyle name="Normal 5 2 17 10" xfId="39010"/>
    <cellStyle name="Normal 5 2 17 10 2" xfId="39011"/>
    <cellStyle name="Normal 5 2 17 10 2 2" xfId="39012"/>
    <cellStyle name="Normal 5 2 17 11" xfId="39013"/>
    <cellStyle name="Normal 5 2 17 11 2" xfId="39014"/>
    <cellStyle name="Normal 5 2 17 11 2 2" xfId="39015"/>
    <cellStyle name="Normal 5 2 17 12" xfId="39016"/>
    <cellStyle name="Normal 5 2 17 12 2" xfId="39017"/>
    <cellStyle name="Normal 5 2 17 12 2 2" xfId="39018"/>
    <cellStyle name="Normal 5 2 17 13" xfId="39019"/>
    <cellStyle name="Normal 5 2 17 13 2" xfId="39020"/>
    <cellStyle name="Normal 5 2 17 13 2 2" xfId="39021"/>
    <cellStyle name="Normal 5 2 17 14" xfId="39022"/>
    <cellStyle name="Normal 5 2 17 14 2" xfId="39023"/>
    <cellStyle name="Normal 5 2 17 14 2 2" xfId="39024"/>
    <cellStyle name="Normal 5 2 17 15" xfId="39025"/>
    <cellStyle name="Normal 5 2 17 15 2" xfId="39026"/>
    <cellStyle name="Normal 5 2 17 2" xfId="39027"/>
    <cellStyle name="Normal 5 2 17 2 2" xfId="39028"/>
    <cellStyle name="Normal 5 2 17 2 2 2" xfId="39029"/>
    <cellStyle name="Normal 5 2 17 3" xfId="39030"/>
    <cellStyle name="Normal 5 2 17 3 2" xfId="39031"/>
    <cellStyle name="Normal 5 2 17 3 2 2" xfId="39032"/>
    <cellStyle name="Normal 5 2 17 4" xfId="39033"/>
    <cellStyle name="Normal 5 2 17 4 2" xfId="39034"/>
    <cellStyle name="Normal 5 2 17 4 2 2" xfId="39035"/>
    <cellStyle name="Normal 5 2 17 5" xfId="39036"/>
    <cellStyle name="Normal 5 2 17 5 2" xfId="39037"/>
    <cellStyle name="Normal 5 2 17 5 2 2" xfId="39038"/>
    <cellStyle name="Normal 5 2 17 6" xfId="39039"/>
    <cellStyle name="Normal 5 2 17 6 2" xfId="39040"/>
    <cellStyle name="Normal 5 2 17 6 2 2" xfId="39041"/>
    <cellStyle name="Normal 5 2 17 7" xfId="39042"/>
    <cellStyle name="Normal 5 2 17 7 2" xfId="39043"/>
    <cellStyle name="Normal 5 2 17 7 2 2" xfId="39044"/>
    <cellStyle name="Normal 5 2 17 8" xfId="39045"/>
    <cellStyle name="Normal 5 2 17 8 2" xfId="39046"/>
    <cellStyle name="Normal 5 2 17 8 2 2" xfId="39047"/>
    <cellStyle name="Normal 5 2 17 9" xfId="39048"/>
    <cellStyle name="Normal 5 2 17 9 2" xfId="39049"/>
    <cellStyle name="Normal 5 2 17 9 2 2" xfId="39050"/>
    <cellStyle name="Normal 5 2 18" xfId="39051"/>
    <cellStyle name="Normal 5 2 18 10" xfId="39052"/>
    <cellStyle name="Normal 5 2 18 10 2" xfId="39053"/>
    <cellStyle name="Normal 5 2 18 10 2 2" xfId="39054"/>
    <cellStyle name="Normal 5 2 18 11" xfId="39055"/>
    <cellStyle name="Normal 5 2 18 11 2" xfId="39056"/>
    <cellStyle name="Normal 5 2 18 11 2 2" xfId="39057"/>
    <cellStyle name="Normal 5 2 18 12" xfId="39058"/>
    <cellStyle name="Normal 5 2 18 12 2" xfId="39059"/>
    <cellStyle name="Normal 5 2 18 12 2 2" xfId="39060"/>
    <cellStyle name="Normal 5 2 18 13" xfId="39061"/>
    <cellStyle name="Normal 5 2 18 13 2" xfId="39062"/>
    <cellStyle name="Normal 5 2 18 13 2 2" xfId="39063"/>
    <cellStyle name="Normal 5 2 18 14" xfId="39064"/>
    <cellStyle name="Normal 5 2 18 14 2" xfId="39065"/>
    <cellStyle name="Normal 5 2 18 14 2 2" xfId="39066"/>
    <cellStyle name="Normal 5 2 18 15" xfId="39067"/>
    <cellStyle name="Normal 5 2 18 15 2" xfId="39068"/>
    <cellStyle name="Normal 5 2 18 2" xfId="39069"/>
    <cellStyle name="Normal 5 2 18 2 2" xfId="39070"/>
    <cellStyle name="Normal 5 2 18 2 2 2" xfId="39071"/>
    <cellStyle name="Normal 5 2 18 3" xfId="39072"/>
    <cellStyle name="Normal 5 2 18 3 2" xfId="39073"/>
    <cellStyle name="Normal 5 2 18 3 2 2" xfId="39074"/>
    <cellStyle name="Normal 5 2 18 4" xfId="39075"/>
    <cellStyle name="Normal 5 2 18 4 2" xfId="39076"/>
    <cellStyle name="Normal 5 2 18 4 2 2" xfId="39077"/>
    <cellStyle name="Normal 5 2 18 5" xfId="39078"/>
    <cellStyle name="Normal 5 2 18 5 2" xfId="39079"/>
    <cellStyle name="Normal 5 2 18 5 2 2" xfId="39080"/>
    <cellStyle name="Normal 5 2 18 6" xfId="39081"/>
    <cellStyle name="Normal 5 2 18 6 2" xfId="39082"/>
    <cellStyle name="Normal 5 2 18 6 2 2" xfId="39083"/>
    <cellStyle name="Normal 5 2 18 7" xfId="39084"/>
    <cellStyle name="Normal 5 2 18 7 2" xfId="39085"/>
    <cellStyle name="Normal 5 2 18 7 2 2" xfId="39086"/>
    <cellStyle name="Normal 5 2 18 8" xfId="39087"/>
    <cellStyle name="Normal 5 2 18 8 2" xfId="39088"/>
    <cellStyle name="Normal 5 2 18 8 2 2" xfId="39089"/>
    <cellStyle name="Normal 5 2 18 9" xfId="39090"/>
    <cellStyle name="Normal 5 2 18 9 2" xfId="39091"/>
    <cellStyle name="Normal 5 2 18 9 2 2" xfId="39092"/>
    <cellStyle name="Normal 5 2 19" xfId="39093"/>
    <cellStyle name="Normal 5 2 19 10" xfId="39094"/>
    <cellStyle name="Normal 5 2 19 10 2" xfId="39095"/>
    <cellStyle name="Normal 5 2 19 10 2 2" xfId="39096"/>
    <cellStyle name="Normal 5 2 19 11" xfId="39097"/>
    <cellStyle name="Normal 5 2 19 11 2" xfId="39098"/>
    <cellStyle name="Normal 5 2 19 11 2 2" xfId="39099"/>
    <cellStyle name="Normal 5 2 19 12" xfId="39100"/>
    <cellStyle name="Normal 5 2 19 12 2" xfId="39101"/>
    <cellStyle name="Normal 5 2 19 12 2 2" xfId="39102"/>
    <cellStyle name="Normal 5 2 19 13" xfId="39103"/>
    <cellStyle name="Normal 5 2 19 13 2" xfId="39104"/>
    <cellStyle name="Normal 5 2 19 13 2 2" xfId="39105"/>
    <cellStyle name="Normal 5 2 19 14" xfId="39106"/>
    <cellStyle name="Normal 5 2 19 14 2" xfId="39107"/>
    <cellStyle name="Normal 5 2 19 14 2 2" xfId="39108"/>
    <cellStyle name="Normal 5 2 19 15" xfId="39109"/>
    <cellStyle name="Normal 5 2 19 15 2" xfId="39110"/>
    <cellStyle name="Normal 5 2 19 2" xfId="39111"/>
    <cellStyle name="Normal 5 2 19 2 2" xfId="39112"/>
    <cellStyle name="Normal 5 2 19 2 2 2" xfId="39113"/>
    <cellStyle name="Normal 5 2 19 3" xfId="39114"/>
    <cellStyle name="Normal 5 2 19 3 2" xfId="39115"/>
    <cellStyle name="Normal 5 2 19 3 2 2" xfId="39116"/>
    <cellStyle name="Normal 5 2 19 4" xfId="39117"/>
    <cellStyle name="Normal 5 2 19 4 2" xfId="39118"/>
    <cellStyle name="Normal 5 2 19 4 2 2" xfId="39119"/>
    <cellStyle name="Normal 5 2 19 5" xfId="39120"/>
    <cellStyle name="Normal 5 2 19 5 2" xfId="39121"/>
    <cellStyle name="Normal 5 2 19 5 2 2" xfId="39122"/>
    <cellStyle name="Normal 5 2 19 6" xfId="39123"/>
    <cellStyle name="Normal 5 2 19 6 2" xfId="39124"/>
    <cellStyle name="Normal 5 2 19 6 2 2" xfId="39125"/>
    <cellStyle name="Normal 5 2 19 7" xfId="39126"/>
    <cellStyle name="Normal 5 2 19 7 2" xfId="39127"/>
    <cellStyle name="Normal 5 2 19 7 2 2" xfId="39128"/>
    <cellStyle name="Normal 5 2 19 8" xfId="39129"/>
    <cellStyle name="Normal 5 2 19 8 2" xfId="39130"/>
    <cellStyle name="Normal 5 2 19 8 2 2" xfId="39131"/>
    <cellStyle name="Normal 5 2 19 9" xfId="39132"/>
    <cellStyle name="Normal 5 2 19 9 2" xfId="39133"/>
    <cellStyle name="Normal 5 2 19 9 2 2" xfId="39134"/>
    <cellStyle name="Normal 5 2 2" xfId="39135"/>
    <cellStyle name="Normal 5 2 2 10" xfId="39136"/>
    <cellStyle name="Normal 5 2 2 10 2" xfId="39137"/>
    <cellStyle name="Normal 5 2 2 10 2 2" xfId="39138"/>
    <cellStyle name="Normal 5 2 2 11" xfId="39139"/>
    <cellStyle name="Normal 5 2 2 11 2" xfId="39140"/>
    <cellStyle name="Normal 5 2 2 11 2 2" xfId="39141"/>
    <cellStyle name="Normal 5 2 2 12" xfId="39142"/>
    <cellStyle name="Normal 5 2 2 12 2" xfId="39143"/>
    <cellStyle name="Normal 5 2 2 12 2 2" xfId="39144"/>
    <cellStyle name="Normal 5 2 2 13" xfId="39145"/>
    <cellStyle name="Normal 5 2 2 13 2" xfId="39146"/>
    <cellStyle name="Normal 5 2 2 13 2 2" xfId="39147"/>
    <cellStyle name="Normal 5 2 2 14" xfId="39148"/>
    <cellStyle name="Normal 5 2 2 14 2" xfId="39149"/>
    <cellStyle name="Normal 5 2 2 14 2 2" xfId="39150"/>
    <cellStyle name="Normal 5 2 2 15" xfId="39151"/>
    <cellStyle name="Normal 5 2 2 15 2" xfId="39152"/>
    <cellStyle name="Normal 5 2 2 2" xfId="39153"/>
    <cellStyle name="Normal 5 2 2 2 2" xfId="39154"/>
    <cellStyle name="Normal 5 2 2 2 2 2" xfId="39155"/>
    <cellStyle name="Normal 5 2 2 3" xfId="39156"/>
    <cellStyle name="Normal 5 2 2 3 2" xfId="39157"/>
    <cellStyle name="Normal 5 2 2 3 2 2" xfId="39158"/>
    <cellStyle name="Normal 5 2 2 4" xfId="39159"/>
    <cellStyle name="Normal 5 2 2 4 2" xfId="39160"/>
    <cellStyle name="Normal 5 2 2 4 2 2" xfId="39161"/>
    <cellStyle name="Normal 5 2 2 5" xfId="39162"/>
    <cellStyle name="Normal 5 2 2 5 2" xfId="39163"/>
    <cellStyle name="Normal 5 2 2 5 2 2" xfId="39164"/>
    <cellStyle name="Normal 5 2 2 6" xfId="39165"/>
    <cellStyle name="Normal 5 2 2 6 2" xfId="39166"/>
    <cellStyle name="Normal 5 2 2 6 2 2" xfId="39167"/>
    <cellStyle name="Normal 5 2 2 7" xfId="39168"/>
    <cellStyle name="Normal 5 2 2 7 2" xfId="39169"/>
    <cellStyle name="Normal 5 2 2 7 2 2" xfId="39170"/>
    <cellStyle name="Normal 5 2 2 8" xfId="39171"/>
    <cellStyle name="Normal 5 2 2 8 2" xfId="39172"/>
    <cellStyle name="Normal 5 2 2 8 2 2" xfId="39173"/>
    <cellStyle name="Normal 5 2 2 9" xfId="39174"/>
    <cellStyle name="Normal 5 2 2 9 2" xfId="39175"/>
    <cellStyle name="Normal 5 2 2 9 2 2" xfId="39176"/>
    <cellStyle name="Normal 5 2 20" xfId="39177"/>
    <cellStyle name="Normal 5 2 20 10" xfId="39178"/>
    <cellStyle name="Normal 5 2 20 10 2" xfId="39179"/>
    <cellStyle name="Normal 5 2 20 10 2 2" xfId="39180"/>
    <cellStyle name="Normal 5 2 20 11" xfId="39181"/>
    <cellStyle name="Normal 5 2 20 11 2" xfId="39182"/>
    <cellStyle name="Normal 5 2 20 11 2 2" xfId="39183"/>
    <cellStyle name="Normal 5 2 20 12" xfId="39184"/>
    <cellStyle name="Normal 5 2 20 12 2" xfId="39185"/>
    <cellStyle name="Normal 5 2 20 12 2 2" xfId="39186"/>
    <cellStyle name="Normal 5 2 20 13" xfId="39187"/>
    <cellStyle name="Normal 5 2 20 13 2" xfId="39188"/>
    <cellStyle name="Normal 5 2 20 13 2 2" xfId="39189"/>
    <cellStyle name="Normal 5 2 20 14" xfId="39190"/>
    <cellStyle name="Normal 5 2 20 14 2" xfId="39191"/>
    <cellStyle name="Normal 5 2 20 14 2 2" xfId="39192"/>
    <cellStyle name="Normal 5 2 20 15" xfId="39193"/>
    <cellStyle name="Normal 5 2 20 15 2" xfId="39194"/>
    <cellStyle name="Normal 5 2 20 2" xfId="39195"/>
    <cellStyle name="Normal 5 2 20 2 2" xfId="39196"/>
    <cellStyle name="Normal 5 2 20 2 2 2" xfId="39197"/>
    <cellStyle name="Normal 5 2 20 3" xfId="39198"/>
    <cellStyle name="Normal 5 2 20 3 2" xfId="39199"/>
    <cellStyle name="Normal 5 2 20 3 2 2" xfId="39200"/>
    <cellStyle name="Normal 5 2 20 4" xfId="39201"/>
    <cellStyle name="Normal 5 2 20 4 2" xfId="39202"/>
    <cellStyle name="Normal 5 2 20 4 2 2" xfId="39203"/>
    <cellStyle name="Normal 5 2 20 5" xfId="39204"/>
    <cellStyle name="Normal 5 2 20 5 2" xfId="39205"/>
    <cellStyle name="Normal 5 2 20 5 2 2" xfId="39206"/>
    <cellStyle name="Normal 5 2 20 6" xfId="39207"/>
    <cellStyle name="Normal 5 2 20 6 2" xfId="39208"/>
    <cellStyle name="Normal 5 2 20 6 2 2" xfId="39209"/>
    <cellStyle name="Normal 5 2 20 7" xfId="39210"/>
    <cellStyle name="Normal 5 2 20 7 2" xfId="39211"/>
    <cellStyle name="Normal 5 2 20 7 2 2" xfId="39212"/>
    <cellStyle name="Normal 5 2 20 8" xfId="39213"/>
    <cellStyle name="Normal 5 2 20 8 2" xfId="39214"/>
    <cellStyle name="Normal 5 2 20 8 2 2" xfId="39215"/>
    <cellStyle name="Normal 5 2 20 9" xfId="39216"/>
    <cellStyle name="Normal 5 2 20 9 2" xfId="39217"/>
    <cellStyle name="Normal 5 2 20 9 2 2" xfId="39218"/>
    <cellStyle name="Normal 5 2 21" xfId="39219"/>
    <cellStyle name="Normal 5 2 21 10" xfId="39220"/>
    <cellStyle name="Normal 5 2 21 10 2" xfId="39221"/>
    <cellStyle name="Normal 5 2 21 10 2 2" xfId="39222"/>
    <cellStyle name="Normal 5 2 21 11" xfId="39223"/>
    <cellStyle name="Normal 5 2 21 11 2" xfId="39224"/>
    <cellStyle name="Normal 5 2 21 11 2 2" xfId="39225"/>
    <cellStyle name="Normal 5 2 21 12" xfId="39226"/>
    <cellStyle name="Normal 5 2 21 12 2" xfId="39227"/>
    <cellStyle name="Normal 5 2 21 12 2 2" xfId="39228"/>
    <cellStyle name="Normal 5 2 21 13" xfId="39229"/>
    <cellStyle name="Normal 5 2 21 13 2" xfId="39230"/>
    <cellStyle name="Normal 5 2 21 13 2 2" xfId="39231"/>
    <cellStyle name="Normal 5 2 21 14" xfId="39232"/>
    <cellStyle name="Normal 5 2 21 14 2" xfId="39233"/>
    <cellStyle name="Normal 5 2 21 14 2 2" xfId="39234"/>
    <cellStyle name="Normal 5 2 21 15" xfId="39235"/>
    <cellStyle name="Normal 5 2 21 15 2" xfId="39236"/>
    <cellStyle name="Normal 5 2 21 2" xfId="39237"/>
    <cellStyle name="Normal 5 2 21 2 2" xfId="39238"/>
    <cellStyle name="Normal 5 2 21 2 2 2" xfId="39239"/>
    <cellStyle name="Normal 5 2 21 3" xfId="39240"/>
    <cellStyle name="Normal 5 2 21 3 2" xfId="39241"/>
    <cellStyle name="Normal 5 2 21 3 2 2" xfId="39242"/>
    <cellStyle name="Normal 5 2 21 4" xfId="39243"/>
    <cellStyle name="Normal 5 2 21 4 2" xfId="39244"/>
    <cellStyle name="Normal 5 2 21 4 2 2" xfId="39245"/>
    <cellStyle name="Normal 5 2 21 5" xfId="39246"/>
    <cellStyle name="Normal 5 2 21 5 2" xfId="39247"/>
    <cellStyle name="Normal 5 2 21 5 2 2" xfId="39248"/>
    <cellStyle name="Normal 5 2 21 6" xfId="39249"/>
    <cellStyle name="Normal 5 2 21 6 2" xfId="39250"/>
    <cellStyle name="Normal 5 2 21 6 2 2" xfId="39251"/>
    <cellStyle name="Normal 5 2 21 7" xfId="39252"/>
    <cellStyle name="Normal 5 2 21 7 2" xfId="39253"/>
    <cellStyle name="Normal 5 2 21 7 2 2" xfId="39254"/>
    <cellStyle name="Normal 5 2 21 8" xfId="39255"/>
    <cellStyle name="Normal 5 2 21 8 2" xfId="39256"/>
    <cellStyle name="Normal 5 2 21 8 2 2" xfId="39257"/>
    <cellStyle name="Normal 5 2 21 9" xfId="39258"/>
    <cellStyle name="Normal 5 2 21 9 2" xfId="39259"/>
    <cellStyle name="Normal 5 2 21 9 2 2" xfId="39260"/>
    <cellStyle name="Normal 5 2 22" xfId="39261"/>
    <cellStyle name="Normal 5 2 22 10" xfId="39262"/>
    <cellStyle name="Normal 5 2 22 10 2" xfId="39263"/>
    <cellStyle name="Normal 5 2 22 10 2 2" xfId="39264"/>
    <cellStyle name="Normal 5 2 22 11" xfId="39265"/>
    <cellStyle name="Normal 5 2 22 11 2" xfId="39266"/>
    <cellStyle name="Normal 5 2 22 11 2 2" xfId="39267"/>
    <cellStyle name="Normal 5 2 22 12" xfId="39268"/>
    <cellStyle name="Normal 5 2 22 12 2" xfId="39269"/>
    <cellStyle name="Normal 5 2 22 12 2 2" xfId="39270"/>
    <cellStyle name="Normal 5 2 22 13" xfId="39271"/>
    <cellStyle name="Normal 5 2 22 13 2" xfId="39272"/>
    <cellStyle name="Normal 5 2 22 13 2 2" xfId="39273"/>
    <cellStyle name="Normal 5 2 22 14" xfId="39274"/>
    <cellStyle name="Normal 5 2 22 14 2" xfId="39275"/>
    <cellStyle name="Normal 5 2 22 14 2 2" xfId="39276"/>
    <cellStyle name="Normal 5 2 22 15" xfId="39277"/>
    <cellStyle name="Normal 5 2 22 15 2" xfId="39278"/>
    <cellStyle name="Normal 5 2 22 2" xfId="39279"/>
    <cellStyle name="Normal 5 2 22 2 2" xfId="39280"/>
    <cellStyle name="Normal 5 2 22 2 2 2" xfId="39281"/>
    <cellStyle name="Normal 5 2 22 3" xfId="39282"/>
    <cellStyle name="Normal 5 2 22 3 2" xfId="39283"/>
    <cellStyle name="Normal 5 2 22 3 2 2" xfId="39284"/>
    <cellStyle name="Normal 5 2 22 4" xfId="39285"/>
    <cellStyle name="Normal 5 2 22 4 2" xfId="39286"/>
    <cellStyle name="Normal 5 2 22 4 2 2" xfId="39287"/>
    <cellStyle name="Normal 5 2 22 5" xfId="39288"/>
    <cellStyle name="Normal 5 2 22 5 2" xfId="39289"/>
    <cellStyle name="Normal 5 2 22 5 2 2" xfId="39290"/>
    <cellStyle name="Normal 5 2 22 6" xfId="39291"/>
    <cellStyle name="Normal 5 2 22 6 2" xfId="39292"/>
    <cellStyle name="Normal 5 2 22 6 2 2" xfId="39293"/>
    <cellStyle name="Normal 5 2 22 7" xfId="39294"/>
    <cellStyle name="Normal 5 2 22 7 2" xfId="39295"/>
    <cellStyle name="Normal 5 2 22 7 2 2" xfId="39296"/>
    <cellStyle name="Normal 5 2 22 8" xfId="39297"/>
    <cellStyle name="Normal 5 2 22 8 2" xfId="39298"/>
    <cellStyle name="Normal 5 2 22 8 2 2" xfId="39299"/>
    <cellStyle name="Normal 5 2 22 9" xfId="39300"/>
    <cellStyle name="Normal 5 2 22 9 2" xfId="39301"/>
    <cellStyle name="Normal 5 2 22 9 2 2" xfId="39302"/>
    <cellStyle name="Normal 5 2 23" xfId="39303"/>
    <cellStyle name="Normal 5 2 23 10" xfId="39304"/>
    <cellStyle name="Normal 5 2 23 10 2" xfId="39305"/>
    <cellStyle name="Normal 5 2 23 10 2 2" xfId="39306"/>
    <cellStyle name="Normal 5 2 23 11" xfId="39307"/>
    <cellStyle name="Normal 5 2 23 11 2" xfId="39308"/>
    <cellStyle name="Normal 5 2 23 11 2 2" xfId="39309"/>
    <cellStyle name="Normal 5 2 23 12" xfId="39310"/>
    <cellStyle name="Normal 5 2 23 12 2" xfId="39311"/>
    <cellStyle name="Normal 5 2 23 12 2 2" xfId="39312"/>
    <cellStyle name="Normal 5 2 23 13" xfId="39313"/>
    <cellStyle name="Normal 5 2 23 13 2" xfId="39314"/>
    <cellStyle name="Normal 5 2 23 13 2 2" xfId="39315"/>
    <cellStyle name="Normal 5 2 23 14" xfId="39316"/>
    <cellStyle name="Normal 5 2 23 14 2" xfId="39317"/>
    <cellStyle name="Normal 5 2 23 14 2 2" xfId="39318"/>
    <cellStyle name="Normal 5 2 23 15" xfId="39319"/>
    <cellStyle name="Normal 5 2 23 15 2" xfId="39320"/>
    <cellStyle name="Normal 5 2 23 2" xfId="39321"/>
    <cellStyle name="Normal 5 2 23 2 2" xfId="39322"/>
    <cellStyle name="Normal 5 2 23 2 2 2" xfId="39323"/>
    <cellStyle name="Normal 5 2 23 3" xfId="39324"/>
    <cellStyle name="Normal 5 2 23 3 2" xfId="39325"/>
    <cellStyle name="Normal 5 2 23 3 2 2" xfId="39326"/>
    <cellStyle name="Normal 5 2 23 4" xfId="39327"/>
    <cellStyle name="Normal 5 2 23 4 2" xfId="39328"/>
    <cellStyle name="Normal 5 2 23 4 2 2" xfId="39329"/>
    <cellStyle name="Normal 5 2 23 5" xfId="39330"/>
    <cellStyle name="Normal 5 2 23 5 2" xfId="39331"/>
    <cellStyle name="Normal 5 2 23 5 2 2" xfId="39332"/>
    <cellStyle name="Normal 5 2 23 6" xfId="39333"/>
    <cellStyle name="Normal 5 2 23 6 2" xfId="39334"/>
    <cellStyle name="Normal 5 2 23 6 2 2" xfId="39335"/>
    <cellStyle name="Normal 5 2 23 7" xfId="39336"/>
    <cellStyle name="Normal 5 2 23 7 2" xfId="39337"/>
    <cellStyle name="Normal 5 2 23 7 2 2" xfId="39338"/>
    <cellStyle name="Normal 5 2 23 8" xfId="39339"/>
    <cellStyle name="Normal 5 2 23 8 2" xfId="39340"/>
    <cellStyle name="Normal 5 2 23 8 2 2" xfId="39341"/>
    <cellStyle name="Normal 5 2 23 9" xfId="39342"/>
    <cellStyle name="Normal 5 2 23 9 2" xfId="39343"/>
    <cellStyle name="Normal 5 2 23 9 2 2" xfId="39344"/>
    <cellStyle name="Normal 5 2 24" xfId="39345"/>
    <cellStyle name="Normal 5 2 24 2" xfId="39346"/>
    <cellStyle name="Normal 5 2 24 2 2" xfId="39347"/>
    <cellStyle name="Normal 5 2 25" xfId="39348"/>
    <cellStyle name="Normal 5 2 25 2" xfId="39349"/>
    <cellStyle name="Normal 5 2 25 2 2" xfId="39350"/>
    <cellStyle name="Normal 5 2 26" xfId="39351"/>
    <cellStyle name="Normal 5 2 26 2" xfId="39352"/>
    <cellStyle name="Normal 5 2 26 2 2" xfId="39353"/>
    <cellStyle name="Normal 5 2 27" xfId="39354"/>
    <cellStyle name="Normal 5 2 27 2" xfId="39355"/>
    <cellStyle name="Normal 5 2 27 2 2" xfId="39356"/>
    <cellStyle name="Normal 5 2 28" xfId="39357"/>
    <cellStyle name="Normal 5 2 28 2" xfId="39358"/>
    <cellStyle name="Normal 5 2 28 2 2" xfId="39359"/>
    <cellStyle name="Normal 5 2 29" xfId="39360"/>
    <cellStyle name="Normal 5 2 29 2" xfId="39361"/>
    <cellStyle name="Normal 5 2 29 2 2" xfId="39362"/>
    <cellStyle name="Normal 5 2 3" xfId="39363"/>
    <cellStyle name="Normal 5 2 3 10" xfId="39364"/>
    <cellStyle name="Normal 5 2 3 10 2" xfId="39365"/>
    <cellStyle name="Normal 5 2 3 10 2 2" xfId="39366"/>
    <cellStyle name="Normal 5 2 3 11" xfId="39367"/>
    <cellStyle name="Normal 5 2 3 11 2" xfId="39368"/>
    <cellStyle name="Normal 5 2 3 11 2 2" xfId="39369"/>
    <cellStyle name="Normal 5 2 3 12" xfId="39370"/>
    <cellStyle name="Normal 5 2 3 12 2" xfId="39371"/>
    <cellStyle name="Normal 5 2 3 12 2 2" xfId="39372"/>
    <cellStyle name="Normal 5 2 3 13" xfId="39373"/>
    <cellStyle name="Normal 5 2 3 13 2" xfId="39374"/>
    <cellStyle name="Normal 5 2 3 13 2 2" xfId="39375"/>
    <cellStyle name="Normal 5 2 3 14" xfId="39376"/>
    <cellStyle name="Normal 5 2 3 14 2" xfId="39377"/>
    <cellStyle name="Normal 5 2 3 14 2 2" xfId="39378"/>
    <cellStyle name="Normal 5 2 3 15" xfId="39379"/>
    <cellStyle name="Normal 5 2 3 15 2" xfId="39380"/>
    <cellStyle name="Normal 5 2 3 2" xfId="39381"/>
    <cellStyle name="Normal 5 2 3 2 2" xfId="39382"/>
    <cellStyle name="Normal 5 2 3 2 2 2" xfId="39383"/>
    <cellStyle name="Normal 5 2 3 3" xfId="39384"/>
    <cellStyle name="Normal 5 2 3 3 2" xfId="39385"/>
    <cellStyle name="Normal 5 2 3 3 2 2" xfId="39386"/>
    <cellStyle name="Normal 5 2 3 4" xfId="39387"/>
    <cellStyle name="Normal 5 2 3 4 2" xfId="39388"/>
    <cellStyle name="Normal 5 2 3 4 2 2" xfId="39389"/>
    <cellStyle name="Normal 5 2 3 5" xfId="39390"/>
    <cellStyle name="Normal 5 2 3 5 2" xfId="39391"/>
    <cellStyle name="Normal 5 2 3 5 2 2" xfId="39392"/>
    <cellStyle name="Normal 5 2 3 6" xfId="39393"/>
    <cellStyle name="Normal 5 2 3 6 2" xfId="39394"/>
    <cellStyle name="Normal 5 2 3 6 2 2" xfId="39395"/>
    <cellStyle name="Normal 5 2 3 7" xfId="39396"/>
    <cellStyle name="Normal 5 2 3 7 2" xfId="39397"/>
    <cellStyle name="Normal 5 2 3 7 2 2" xfId="39398"/>
    <cellStyle name="Normal 5 2 3 8" xfId="39399"/>
    <cellStyle name="Normal 5 2 3 8 2" xfId="39400"/>
    <cellStyle name="Normal 5 2 3 8 2 2" xfId="39401"/>
    <cellStyle name="Normal 5 2 3 9" xfId="39402"/>
    <cellStyle name="Normal 5 2 3 9 2" xfId="39403"/>
    <cellStyle name="Normal 5 2 3 9 2 2" xfId="39404"/>
    <cellStyle name="Normal 5 2 30" xfId="39405"/>
    <cellStyle name="Normal 5 2 30 2" xfId="39406"/>
    <cellStyle name="Normal 5 2 30 2 2" xfId="39407"/>
    <cellStyle name="Normal 5 2 31" xfId="39408"/>
    <cellStyle name="Normal 5 2 31 2" xfId="39409"/>
    <cellStyle name="Normal 5 2 31 2 2" xfId="39410"/>
    <cellStyle name="Normal 5 2 32" xfId="39411"/>
    <cellStyle name="Normal 5 2 32 2" xfId="39412"/>
    <cellStyle name="Normal 5 2 32 2 2" xfId="39413"/>
    <cellStyle name="Normal 5 2 33" xfId="39414"/>
    <cellStyle name="Normal 5 2 33 2" xfId="39415"/>
    <cellStyle name="Normal 5 2 33 2 2" xfId="39416"/>
    <cellStyle name="Normal 5 2 34" xfId="39417"/>
    <cellStyle name="Normal 5 2 34 2" xfId="39418"/>
    <cellStyle name="Normal 5 2 34 2 2" xfId="39419"/>
    <cellStyle name="Normal 5 2 35" xfId="39420"/>
    <cellStyle name="Normal 5 2 35 2" xfId="39421"/>
    <cellStyle name="Normal 5 2 35 2 2" xfId="39422"/>
    <cellStyle name="Normal 5 2 36" xfId="39423"/>
    <cellStyle name="Normal 5 2 36 2" xfId="39424"/>
    <cellStyle name="Normal 5 2 36 2 2" xfId="39425"/>
    <cellStyle name="Normal 5 2 37" xfId="39426"/>
    <cellStyle name="Normal 5 2 37 2" xfId="39427"/>
    <cellStyle name="Normal 5 2 4" xfId="39428"/>
    <cellStyle name="Normal 5 2 4 10" xfId="39429"/>
    <cellStyle name="Normal 5 2 4 10 2" xfId="39430"/>
    <cellStyle name="Normal 5 2 4 10 2 2" xfId="39431"/>
    <cellStyle name="Normal 5 2 4 11" xfId="39432"/>
    <cellStyle name="Normal 5 2 4 11 2" xfId="39433"/>
    <cellStyle name="Normal 5 2 4 11 2 2" xfId="39434"/>
    <cellStyle name="Normal 5 2 4 12" xfId="39435"/>
    <cellStyle name="Normal 5 2 4 12 2" xfId="39436"/>
    <cellStyle name="Normal 5 2 4 12 2 2" xfId="39437"/>
    <cellStyle name="Normal 5 2 4 13" xfId="39438"/>
    <cellStyle name="Normal 5 2 4 13 2" xfId="39439"/>
    <cellStyle name="Normal 5 2 4 13 2 2" xfId="39440"/>
    <cellStyle name="Normal 5 2 4 14" xfId="39441"/>
    <cellStyle name="Normal 5 2 4 14 2" xfId="39442"/>
    <cellStyle name="Normal 5 2 4 14 2 2" xfId="39443"/>
    <cellStyle name="Normal 5 2 4 15" xfId="39444"/>
    <cellStyle name="Normal 5 2 4 15 2" xfId="39445"/>
    <cellStyle name="Normal 5 2 4 2" xfId="39446"/>
    <cellStyle name="Normal 5 2 4 2 2" xfId="39447"/>
    <cellStyle name="Normal 5 2 4 2 2 2" xfId="39448"/>
    <cellStyle name="Normal 5 2 4 3" xfId="39449"/>
    <cellStyle name="Normal 5 2 4 3 2" xfId="39450"/>
    <cellStyle name="Normal 5 2 4 3 2 2" xfId="39451"/>
    <cellStyle name="Normal 5 2 4 4" xfId="39452"/>
    <cellStyle name="Normal 5 2 4 4 2" xfId="39453"/>
    <cellStyle name="Normal 5 2 4 4 2 2" xfId="39454"/>
    <cellStyle name="Normal 5 2 4 5" xfId="39455"/>
    <cellStyle name="Normal 5 2 4 5 2" xfId="39456"/>
    <cellStyle name="Normal 5 2 4 5 2 2" xfId="39457"/>
    <cellStyle name="Normal 5 2 4 6" xfId="39458"/>
    <cellStyle name="Normal 5 2 4 6 2" xfId="39459"/>
    <cellStyle name="Normal 5 2 4 6 2 2" xfId="39460"/>
    <cellStyle name="Normal 5 2 4 7" xfId="39461"/>
    <cellStyle name="Normal 5 2 4 7 2" xfId="39462"/>
    <cellStyle name="Normal 5 2 4 7 2 2" xfId="39463"/>
    <cellStyle name="Normal 5 2 4 8" xfId="39464"/>
    <cellStyle name="Normal 5 2 4 8 2" xfId="39465"/>
    <cellStyle name="Normal 5 2 4 8 2 2" xfId="39466"/>
    <cellStyle name="Normal 5 2 4 9" xfId="39467"/>
    <cellStyle name="Normal 5 2 4 9 2" xfId="39468"/>
    <cellStyle name="Normal 5 2 4 9 2 2" xfId="39469"/>
    <cellStyle name="Normal 5 2 5" xfId="39470"/>
    <cellStyle name="Normal 5 2 5 10" xfId="39471"/>
    <cellStyle name="Normal 5 2 5 10 2" xfId="39472"/>
    <cellStyle name="Normal 5 2 5 10 2 2" xfId="39473"/>
    <cellStyle name="Normal 5 2 5 11" xfId="39474"/>
    <cellStyle name="Normal 5 2 5 11 2" xfId="39475"/>
    <cellStyle name="Normal 5 2 5 11 2 2" xfId="39476"/>
    <cellStyle name="Normal 5 2 5 12" xfId="39477"/>
    <cellStyle name="Normal 5 2 5 12 2" xfId="39478"/>
    <cellStyle name="Normal 5 2 5 12 2 2" xfId="39479"/>
    <cellStyle name="Normal 5 2 5 13" xfId="39480"/>
    <cellStyle name="Normal 5 2 5 13 2" xfId="39481"/>
    <cellStyle name="Normal 5 2 5 13 2 2" xfId="39482"/>
    <cellStyle name="Normal 5 2 5 14" xfId="39483"/>
    <cellStyle name="Normal 5 2 5 14 2" xfId="39484"/>
    <cellStyle name="Normal 5 2 5 14 2 2" xfId="39485"/>
    <cellStyle name="Normal 5 2 5 15" xfId="39486"/>
    <cellStyle name="Normal 5 2 5 15 2" xfId="39487"/>
    <cellStyle name="Normal 5 2 5 2" xfId="39488"/>
    <cellStyle name="Normal 5 2 5 2 2" xfId="39489"/>
    <cellStyle name="Normal 5 2 5 2 2 2" xfId="39490"/>
    <cellStyle name="Normal 5 2 5 3" xfId="39491"/>
    <cellStyle name="Normal 5 2 5 3 2" xfId="39492"/>
    <cellStyle name="Normal 5 2 5 3 2 2" xfId="39493"/>
    <cellStyle name="Normal 5 2 5 4" xfId="39494"/>
    <cellStyle name="Normal 5 2 5 4 2" xfId="39495"/>
    <cellStyle name="Normal 5 2 5 4 2 2" xfId="39496"/>
    <cellStyle name="Normal 5 2 5 5" xfId="39497"/>
    <cellStyle name="Normal 5 2 5 5 2" xfId="39498"/>
    <cellStyle name="Normal 5 2 5 5 2 2" xfId="39499"/>
    <cellStyle name="Normal 5 2 5 6" xfId="39500"/>
    <cellStyle name="Normal 5 2 5 6 2" xfId="39501"/>
    <cellStyle name="Normal 5 2 5 6 2 2" xfId="39502"/>
    <cellStyle name="Normal 5 2 5 7" xfId="39503"/>
    <cellStyle name="Normal 5 2 5 7 2" xfId="39504"/>
    <cellStyle name="Normal 5 2 5 7 2 2" xfId="39505"/>
    <cellStyle name="Normal 5 2 5 8" xfId="39506"/>
    <cellStyle name="Normal 5 2 5 8 2" xfId="39507"/>
    <cellStyle name="Normal 5 2 5 8 2 2" xfId="39508"/>
    <cellStyle name="Normal 5 2 5 9" xfId="39509"/>
    <cellStyle name="Normal 5 2 5 9 2" xfId="39510"/>
    <cellStyle name="Normal 5 2 5 9 2 2" xfId="39511"/>
    <cellStyle name="Normal 5 2 6" xfId="39512"/>
    <cellStyle name="Normal 5 2 6 10" xfId="39513"/>
    <cellStyle name="Normal 5 2 6 10 2" xfId="39514"/>
    <cellStyle name="Normal 5 2 6 10 2 2" xfId="39515"/>
    <cellStyle name="Normal 5 2 6 11" xfId="39516"/>
    <cellStyle name="Normal 5 2 6 11 2" xfId="39517"/>
    <cellStyle name="Normal 5 2 6 11 2 2" xfId="39518"/>
    <cellStyle name="Normal 5 2 6 12" xfId="39519"/>
    <cellStyle name="Normal 5 2 6 12 2" xfId="39520"/>
    <cellStyle name="Normal 5 2 6 12 2 2" xfId="39521"/>
    <cellStyle name="Normal 5 2 6 13" xfId="39522"/>
    <cellStyle name="Normal 5 2 6 13 2" xfId="39523"/>
    <cellStyle name="Normal 5 2 6 13 2 2" xfId="39524"/>
    <cellStyle name="Normal 5 2 6 14" xfId="39525"/>
    <cellStyle name="Normal 5 2 6 14 2" xfId="39526"/>
    <cellStyle name="Normal 5 2 6 14 2 2" xfId="39527"/>
    <cellStyle name="Normal 5 2 6 15" xfId="39528"/>
    <cellStyle name="Normal 5 2 6 15 2" xfId="39529"/>
    <cellStyle name="Normal 5 2 6 2" xfId="39530"/>
    <cellStyle name="Normal 5 2 6 2 2" xfId="39531"/>
    <cellStyle name="Normal 5 2 6 2 2 2" xfId="39532"/>
    <cellStyle name="Normal 5 2 6 3" xfId="39533"/>
    <cellStyle name="Normal 5 2 6 3 2" xfId="39534"/>
    <cellStyle name="Normal 5 2 6 3 2 2" xfId="39535"/>
    <cellStyle name="Normal 5 2 6 4" xfId="39536"/>
    <cellStyle name="Normal 5 2 6 4 2" xfId="39537"/>
    <cellStyle name="Normal 5 2 6 4 2 2" xfId="39538"/>
    <cellStyle name="Normal 5 2 6 5" xfId="39539"/>
    <cellStyle name="Normal 5 2 6 5 2" xfId="39540"/>
    <cellStyle name="Normal 5 2 6 5 2 2" xfId="39541"/>
    <cellStyle name="Normal 5 2 6 6" xfId="39542"/>
    <cellStyle name="Normal 5 2 6 6 2" xfId="39543"/>
    <cellStyle name="Normal 5 2 6 6 2 2" xfId="39544"/>
    <cellStyle name="Normal 5 2 6 7" xfId="39545"/>
    <cellStyle name="Normal 5 2 6 7 2" xfId="39546"/>
    <cellStyle name="Normal 5 2 6 7 2 2" xfId="39547"/>
    <cellStyle name="Normal 5 2 6 8" xfId="39548"/>
    <cellStyle name="Normal 5 2 6 8 2" xfId="39549"/>
    <cellStyle name="Normal 5 2 6 8 2 2" xfId="39550"/>
    <cellStyle name="Normal 5 2 6 9" xfId="39551"/>
    <cellStyle name="Normal 5 2 6 9 2" xfId="39552"/>
    <cellStyle name="Normal 5 2 6 9 2 2" xfId="39553"/>
    <cellStyle name="Normal 5 2 7" xfId="39554"/>
    <cellStyle name="Normal 5 2 7 10" xfId="39555"/>
    <cellStyle name="Normal 5 2 7 10 2" xfId="39556"/>
    <cellStyle name="Normal 5 2 7 10 2 2" xfId="39557"/>
    <cellStyle name="Normal 5 2 7 11" xfId="39558"/>
    <cellStyle name="Normal 5 2 7 11 2" xfId="39559"/>
    <cellStyle name="Normal 5 2 7 11 2 2" xfId="39560"/>
    <cellStyle name="Normal 5 2 7 12" xfId="39561"/>
    <cellStyle name="Normal 5 2 7 12 2" xfId="39562"/>
    <cellStyle name="Normal 5 2 7 12 2 2" xfId="39563"/>
    <cellStyle name="Normal 5 2 7 13" xfId="39564"/>
    <cellStyle name="Normal 5 2 7 13 2" xfId="39565"/>
    <cellStyle name="Normal 5 2 7 13 2 2" xfId="39566"/>
    <cellStyle name="Normal 5 2 7 14" xfId="39567"/>
    <cellStyle name="Normal 5 2 7 14 2" xfId="39568"/>
    <cellStyle name="Normal 5 2 7 14 2 2" xfId="39569"/>
    <cellStyle name="Normal 5 2 7 15" xfId="39570"/>
    <cellStyle name="Normal 5 2 7 15 2" xfId="39571"/>
    <cellStyle name="Normal 5 2 7 2" xfId="39572"/>
    <cellStyle name="Normal 5 2 7 2 2" xfId="39573"/>
    <cellStyle name="Normal 5 2 7 2 2 2" xfId="39574"/>
    <cellStyle name="Normal 5 2 7 3" xfId="39575"/>
    <cellStyle name="Normal 5 2 7 3 2" xfId="39576"/>
    <cellStyle name="Normal 5 2 7 3 2 2" xfId="39577"/>
    <cellStyle name="Normal 5 2 7 4" xfId="39578"/>
    <cellStyle name="Normal 5 2 7 4 2" xfId="39579"/>
    <cellStyle name="Normal 5 2 7 4 2 2" xfId="39580"/>
    <cellStyle name="Normal 5 2 7 5" xfId="39581"/>
    <cellStyle name="Normal 5 2 7 5 2" xfId="39582"/>
    <cellStyle name="Normal 5 2 7 5 2 2" xfId="39583"/>
    <cellStyle name="Normal 5 2 7 6" xfId="39584"/>
    <cellStyle name="Normal 5 2 7 6 2" xfId="39585"/>
    <cellStyle name="Normal 5 2 7 6 2 2" xfId="39586"/>
    <cellStyle name="Normal 5 2 7 7" xfId="39587"/>
    <cellStyle name="Normal 5 2 7 7 2" xfId="39588"/>
    <cellStyle name="Normal 5 2 7 7 2 2" xfId="39589"/>
    <cellStyle name="Normal 5 2 7 8" xfId="39590"/>
    <cellStyle name="Normal 5 2 7 8 2" xfId="39591"/>
    <cellStyle name="Normal 5 2 7 8 2 2" xfId="39592"/>
    <cellStyle name="Normal 5 2 7 9" xfId="39593"/>
    <cellStyle name="Normal 5 2 7 9 2" xfId="39594"/>
    <cellStyle name="Normal 5 2 7 9 2 2" xfId="39595"/>
    <cellStyle name="Normal 5 2 8" xfId="39596"/>
    <cellStyle name="Normal 5 2 8 10" xfId="39597"/>
    <cellStyle name="Normal 5 2 8 10 2" xfId="39598"/>
    <cellStyle name="Normal 5 2 8 10 2 2" xfId="39599"/>
    <cellStyle name="Normal 5 2 8 11" xfId="39600"/>
    <cellStyle name="Normal 5 2 8 11 2" xfId="39601"/>
    <cellStyle name="Normal 5 2 8 11 2 2" xfId="39602"/>
    <cellStyle name="Normal 5 2 8 12" xfId="39603"/>
    <cellStyle name="Normal 5 2 8 12 2" xfId="39604"/>
    <cellStyle name="Normal 5 2 8 12 2 2" xfId="39605"/>
    <cellStyle name="Normal 5 2 8 13" xfId="39606"/>
    <cellStyle name="Normal 5 2 8 13 2" xfId="39607"/>
    <cellStyle name="Normal 5 2 8 13 2 2" xfId="39608"/>
    <cellStyle name="Normal 5 2 8 14" xfId="39609"/>
    <cellStyle name="Normal 5 2 8 14 2" xfId="39610"/>
    <cellStyle name="Normal 5 2 8 14 2 2" xfId="39611"/>
    <cellStyle name="Normal 5 2 8 15" xfId="39612"/>
    <cellStyle name="Normal 5 2 8 15 2" xfId="39613"/>
    <cellStyle name="Normal 5 2 8 2" xfId="39614"/>
    <cellStyle name="Normal 5 2 8 2 2" xfId="39615"/>
    <cellStyle name="Normal 5 2 8 2 2 2" xfId="39616"/>
    <cellStyle name="Normal 5 2 8 3" xfId="39617"/>
    <cellStyle name="Normal 5 2 8 3 2" xfId="39618"/>
    <cellStyle name="Normal 5 2 8 3 2 2" xfId="39619"/>
    <cellStyle name="Normal 5 2 8 4" xfId="39620"/>
    <cellStyle name="Normal 5 2 8 4 2" xfId="39621"/>
    <cellStyle name="Normal 5 2 8 4 2 2" xfId="39622"/>
    <cellStyle name="Normal 5 2 8 5" xfId="39623"/>
    <cellStyle name="Normal 5 2 8 5 2" xfId="39624"/>
    <cellStyle name="Normal 5 2 8 5 2 2" xfId="39625"/>
    <cellStyle name="Normal 5 2 8 6" xfId="39626"/>
    <cellStyle name="Normal 5 2 8 6 2" xfId="39627"/>
    <cellStyle name="Normal 5 2 8 6 2 2" xfId="39628"/>
    <cellStyle name="Normal 5 2 8 7" xfId="39629"/>
    <cellStyle name="Normal 5 2 8 7 2" xfId="39630"/>
    <cellStyle name="Normal 5 2 8 7 2 2" xfId="39631"/>
    <cellStyle name="Normal 5 2 8 8" xfId="39632"/>
    <cellStyle name="Normal 5 2 8 8 2" xfId="39633"/>
    <cellStyle name="Normal 5 2 8 8 2 2" xfId="39634"/>
    <cellStyle name="Normal 5 2 8 9" xfId="39635"/>
    <cellStyle name="Normal 5 2 8 9 2" xfId="39636"/>
    <cellStyle name="Normal 5 2 8 9 2 2" xfId="39637"/>
    <cellStyle name="Normal 5 2 9" xfId="39638"/>
    <cellStyle name="Normal 5 2 9 10" xfId="39639"/>
    <cellStyle name="Normal 5 2 9 10 2" xfId="39640"/>
    <cellStyle name="Normal 5 2 9 10 2 2" xfId="39641"/>
    <cellStyle name="Normal 5 2 9 11" xfId="39642"/>
    <cellStyle name="Normal 5 2 9 11 2" xfId="39643"/>
    <cellStyle name="Normal 5 2 9 11 2 2" xfId="39644"/>
    <cellStyle name="Normal 5 2 9 12" xfId="39645"/>
    <cellStyle name="Normal 5 2 9 12 2" xfId="39646"/>
    <cellStyle name="Normal 5 2 9 12 2 2" xfId="39647"/>
    <cellStyle name="Normal 5 2 9 13" xfId="39648"/>
    <cellStyle name="Normal 5 2 9 13 2" xfId="39649"/>
    <cellStyle name="Normal 5 2 9 13 2 2" xfId="39650"/>
    <cellStyle name="Normal 5 2 9 14" xfId="39651"/>
    <cellStyle name="Normal 5 2 9 14 2" xfId="39652"/>
    <cellStyle name="Normal 5 2 9 14 2 2" xfId="39653"/>
    <cellStyle name="Normal 5 2 9 15" xfId="39654"/>
    <cellStyle name="Normal 5 2 9 15 2" xfId="39655"/>
    <cellStyle name="Normal 5 2 9 2" xfId="39656"/>
    <cellStyle name="Normal 5 2 9 2 2" xfId="39657"/>
    <cellStyle name="Normal 5 2 9 2 2 2" xfId="39658"/>
    <cellStyle name="Normal 5 2 9 3" xfId="39659"/>
    <cellStyle name="Normal 5 2 9 3 2" xfId="39660"/>
    <cellStyle name="Normal 5 2 9 3 2 2" xfId="39661"/>
    <cellStyle name="Normal 5 2 9 4" xfId="39662"/>
    <cellStyle name="Normal 5 2 9 4 2" xfId="39663"/>
    <cellStyle name="Normal 5 2 9 4 2 2" xfId="39664"/>
    <cellStyle name="Normal 5 2 9 5" xfId="39665"/>
    <cellStyle name="Normal 5 2 9 5 2" xfId="39666"/>
    <cellStyle name="Normal 5 2 9 5 2 2" xfId="39667"/>
    <cellStyle name="Normal 5 2 9 6" xfId="39668"/>
    <cellStyle name="Normal 5 2 9 6 2" xfId="39669"/>
    <cellStyle name="Normal 5 2 9 6 2 2" xfId="39670"/>
    <cellStyle name="Normal 5 2 9 7" xfId="39671"/>
    <cellStyle name="Normal 5 2 9 7 2" xfId="39672"/>
    <cellStyle name="Normal 5 2 9 7 2 2" xfId="39673"/>
    <cellStyle name="Normal 5 2 9 8" xfId="39674"/>
    <cellStyle name="Normal 5 2 9 8 2" xfId="39675"/>
    <cellStyle name="Normal 5 2 9 8 2 2" xfId="39676"/>
    <cellStyle name="Normal 5 2 9 9" xfId="39677"/>
    <cellStyle name="Normal 5 2 9 9 2" xfId="39678"/>
    <cellStyle name="Normal 5 2 9 9 2 2" xfId="39679"/>
    <cellStyle name="Normal 5 20" xfId="39680"/>
    <cellStyle name="Normal 5 20 2" xfId="39681"/>
    <cellStyle name="Normal 5 20 2 2" xfId="39682"/>
    <cellStyle name="Normal 5 21" xfId="39683"/>
    <cellStyle name="Normal 5 21 2" xfId="39684"/>
    <cellStyle name="Normal 5 3" xfId="39685"/>
    <cellStyle name="Normal 5 3 10" xfId="39686"/>
    <cellStyle name="Normal 5 3 10 10" xfId="39687"/>
    <cellStyle name="Normal 5 3 10 10 2" xfId="39688"/>
    <cellStyle name="Normal 5 3 10 10 2 2" xfId="39689"/>
    <cellStyle name="Normal 5 3 10 11" xfId="39690"/>
    <cellStyle name="Normal 5 3 10 11 2" xfId="39691"/>
    <cellStyle name="Normal 5 3 10 11 2 2" xfId="39692"/>
    <cellStyle name="Normal 5 3 10 12" xfId="39693"/>
    <cellStyle name="Normal 5 3 10 12 2" xfId="39694"/>
    <cellStyle name="Normal 5 3 10 12 2 2" xfId="39695"/>
    <cellStyle name="Normal 5 3 10 13" xfId="39696"/>
    <cellStyle name="Normal 5 3 10 13 2" xfId="39697"/>
    <cellStyle name="Normal 5 3 10 13 2 2" xfId="39698"/>
    <cellStyle name="Normal 5 3 10 14" xfId="39699"/>
    <cellStyle name="Normal 5 3 10 14 2" xfId="39700"/>
    <cellStyle name="Normal 5 3 10 14 2 2" xfId="39701"/>
    <cellStyle name="Normal 5 3 10 15" xfId="39702"/>
    <cellStyle name="Normal 5 3 10 15 2" xfId="39703"/>
    <cellStyle name="Normal 5 3 10 2" xfId="39704"/>
    <cellStyle name="Normal 5 3 10 2 2" xfId="39705"/>
    <cellStyle name="Normal 5 3 10 2 2 2" xfId="39706"/>
    <cellStyle name="Normal 5 3 10 3" xfId="39707"/>
    <cellStyle name="Normal 5 3 10 3 2" xfId="39708"/>
    <cellStyle name="Normal 5 3 10 3 2 2" xfId="39709"/>
    <cellStyle name="Normal 5 3 10 4" xfId="39710"/>
    <cellStyle name="Normal 5 3 10 4 2" xfId="39711"/>
    <cellStyle name="Normal 5 3 10 4 2 2" xfId="39712"/>
    <cellStyle name="Normal 5 3 10 5" xfId="39713"/>
    <cellStyle name="Normal 5 3 10 5 2" xfId="39714"/>
    <cellStyle name="Normal 5 3 10 5 2 2" xfId="39715"/>
    <cellStyle name="Normal 5 3 10 6" xfId="39716"/>
    <cellStyle name="Normal 5 3 10 6 2" xfId="39717"/>
    <cellStyle name="Normal 5 3 10 6 2 2" xfId="39718"/>
    <cellStyle name="Normal 5 3 10 7" xfId="39719"/>
    <cellStyle name="Normal 5 3 10 7 2" xfId="39720"/>
    <cellStyle name="Normal 5 3 10 7 2 2" xfId="39721"/>
    <cellStyle name="Normal 5 3 10 8" xfId="39722"/>
    <cellStyle name="Normal 5 3 10 8 2" xfId="39723"/>
    <cellStyle name="Normal 5 3 10 8 2 2" xfId="39724"/>
    <cellStyle name="Normal 5 3 10 9" xfId="39725"/>
    <cellStyle name="Normal 5 3 10 9 2" xfId="39726"/>
    <cellStyle name="Normal 5 3 10 9 2 2" xfId="39727"/>
    <cellStyle name="Normal 5 3 11" xfId="39728"/>
    <cellStyle name="Normal 5 3 11 10" xfId="39729"/>
    <cellStyle name="Normal 5 3 11 10 2" xfId="39730"/>
    <cellStyle name="Normal 5 3 11 10 2 2" xfId="39731"/>
    <cellStyle name="Normal 5 3 11 11" xfId="39732"/>
    <cellStyle name="Normal 5 3 11 11 2" xfId="39733"/>
    <cellStyle name="Normal 5 3 11 11 2 2" xfId="39734"/>
    <cellStyle name="Normal 5 3 11 12" xfId="39735"/>
    <cellStyle name="Normal 5 3 11 12 2" xfId="39736"/>
    <cellStyle name="Normal 5 3 11 12 2 2" xfId="39737"/>
    <cellStyle name="Normal 5 3 11 13" xfId="39738"/>
    <cellStyle name="Normal 5 3 11 13 2" xfId="39739"/>
    <cellStyle name="Normal 5 3 11 13 2 2" xfId="39740"/>
    <cellStyle name="Normal 5 3 11 14" xfId="39741"/>
    <cellStyle name="Normal 5 3 11 14 2" xfId="39742"/>
    <cellStyle name="Normal 5 3 11 14 2 2" xfId="39743"/>
    <cellStyle name="Normal 5 3 11 15" xfId="39744"/>
    <cellStyle name="Normal 5 3 11 15 2" xfId="39745"/>
    <cellStyle name="Normal 5 3 11 2" xfId="39746"/>
    <cellStyle name="Normal 5 3 11 2 2" xfId="39747"/>
    <cellStyle name="Normal 5 3 11 2 2 2" xfId="39748"/>
    <cellStyle name="Normal 5 3 11 3" xfId="39749"/>
    <cellStyle name="Normal 5 3 11 3 2" xfId="39750"/>
    <cellStyle name="Normal 5 3 11 3 2 2" xfId="39751"/>
    <cellStyle name="Normal 5 3 11 4" xfId="39752"/>
    <cellStyle name="Normal 5 3 11 4 2" xfId="39753"/>
    <cellStyle name="Normal 5 3 11 4 2 2" xfId="39754"/>
    <cellStyle name="Normal 5 3 11 5" xfId="39755"/>
    <cellStyle name="Normal 5 3 11 5 2" xfId="39756"/>
    <cellStyle name="Normal 5 3 11 5 2 2" xfId="39757"/>
    <cellStyle name="Normal 5 3 11 6" xfId="39758"/>
    <cellStyle name="Normal 5 3 11 6 2" xfId="39759"/>
    <cellStyle name="Normal 5 3 11 6 2 2" xfId="39760"/>
    <cellStyle name="Normal 5 3 11 7" xfId="39761"/>
    <cellStyle name="Normal 5 3 11 7 2" xfId="39762"/>
    <cellStyle name="Normal 5 3 11 7 2 2" xfId="39763"/>
    <cellStyle name="Normal 5 3 11 8" xfId="39764"/>
    <cellStyle name="Normal 5 3 11 8 2" xfId="39765"/>
    <cellStyle name="Normal 5 3 11 8 2 2" xfId="39766"/>
    <cellStyle name="Normal 5 3 11 9" xfId="39767"/>
    <cellStyle name="Normal 5 3 11 9 2" xfId="39768"/>
    <cellStyle name="Normal 5 3 11 9 2 2" xfId="39769"/>
    <cellStyle name="Normal 5 3 12" xfId="39770"/>
    <cellStyle name="Normal 5 3 12 10" xfId="39771"/>
    <cellStyle name="Normal 5 3 12 10 2" xfId="39772"/>
    <cellStyle name="Normal 5 3 12 10 2 2" xfId="39773"/>
    <cellStyle name="Normal 5 3 12 11" xfId="39774"/>
    <cellStyle name="Normal 5 3 12 11 2" xfId="39775"/>
    <cellStyle name="Normal 5 3 12 11 2 2" xfId="39776"/>
    <cellStyle name="Normal 5 3 12 12" xfId="39777"/>
    <cellStyle name="Normal 5 3 12 12 2" xfId="39778"/>
    <cellStyle name="Normal 5 3 12 12 2 2" xfId="39779"/>
    <cellStyle name="Normal 5 3 12 13" xfId="39780"/>
    <cellStyle name="Normal 5 3 12 13 2" xfId="39781"/>
    <cellStyle name="Normal 5 3 12 13 2 2" xfId="39782"/>
    <cellStyle name="Normal 5 3 12 14" xfId="39783"/>
    <cellStyle name="Normal 5 3 12 14 2" xfId="39784"/>
    <cellStyle name="Normal 5 3 12 14 2 2" xfId="39785"/>
    <cellStyle name="Normal 5 3 12 15" xfId="39786"/>
    <cellStyle name="Normal 5 3 12 15 2" xfId="39787"/>
    <cellStyle name="Normal 5 3 12 2" xfId="39788"/>
    <cellStyle name="Normal 5 3 12 2 2" xfId="39789"/>
    <cellStyle name="Normal 5 3 12 2 2 2" xfId="39790"/>
    <cellStyle name="Normal 5 3 12 3" xfId="39791"/>
    <cellStyle name="Normal 5 3 12 3 2" xfId="39792"/>
    <cellStyle name="Normal 5 3 12 3 2 2" xfId="39793"/>
    <cellStyle name="Normal 5 3 12 4" xfId="39794"/>
    <cellStyle name="Normal 5 3 12 4 2" xfId="39795"/>
    <cellStyle name="Normal 5 3 12 4 2 2" xfId="39796"/>
    <cellStyle name="Normal 5 3 12 5" xfId="39797"/>
    <cellStyle name="Normal 5 3 12 5 2" xfId="39798"/>
    <cellStyle name="Normal 5 3 12 5 2 2" xfId="39799"/>
    <cellStyle name="Normal 5 3 12 6" xfId="39800"/>
    <cellStyle name="Normal 5 3 12 6 2" xfId="39801"/>
    <cellStyle name="Normal 5 3 12 6 2 2" xfId="39802"/>
    <cellStyle name="Normal 5 3 12 7" xfId="39803"/>
    <cellStyle name="Normal 5 3 12 7 2" xfId="39804"/>
    <cellStyle name="Normal 5 3 12 7 2 2" xfId="39805"/>
    <cellStyle name="Normal 5 3 12 8" xfId="39806"/>
    <cellStyle name="Normal 5 3 12 8 2" xfId="39807"/>
    <cellStyle name="Normal 5 3 12 8 2 2" xfId="39808"/>
    <cellStyle name="Normal 5 3 12 9" xfId="39809"/>
    <cellStyle name="Normal 5 3 12 9 2" xfId="39810"/>
    <cellStyle name="Normal 5 3 12 9 2 2" xfId="39811"/>
    <cellStyle name="Normal 5 3 13" xfId="39812"/>
    <cellStyle name="Normal 5 3 13 10" xfId="39813"/>
    <cellStyle name="Normal 5 3 13 10 2" xfId="39814"/>
    <cellStyle name="Normal 5 3 13 10 2 2" xfId="39815"/>
    <cellStyle name="Normal 5 3 13 11" xfId="39816"/>
    <cellStyle name="Normal 5 3 13 11 2" xfId="39817"/>
    <cellStyle name="Normal 5 3 13 11 2 2" xfId="39818"/>
    <cellStyle name="Normal 5 3 13 12" xfId="39819"/>
    <cellStyle name="Normal 5 3 13 12 2" xfId="39820"/>
    <cellStyle name="Normal 5 3 13 12 2 2" xfId="39821"/>
    <cellStyle name="Normal 5 3 13 13" xfId="39822"/>
    <cellStyle name="Normal 5 3 13 13 2" xfId="39823"/>
    <cellStyle name="Normal 5 3 13 13 2 2" xfId="39824"/>
    <cellStyle name="Normal 5 3 13 14" xfId="39825"/>
    <cellStyle name="Normal 5 3 13 14 2" xfId="39826"/>
    <cellStyle name="Normal 5 3 13 14 2 2" xfId="39827"/>
    <cellStyle name="Normal 5 3 13 15" xfId="39828"/>
    <cellStyle name="Normal 5 3 13 15 2" xfId="39829"/>
    <cellStyle name="Normal 5 3 13 2" xfId="39830"/>
    <cellStyle name="Normal 5 3 13 2 2" xfId="39831"/>
    <cellStyle name="Normal 5 3 13 2 2 2" xfId="39832"/>
    <cellStyle name="Normal 5 3 13 3" xfId="39833"/>
    <cellStyle name="Normal 5 3 13 3 2" xfId="39834"/>
    <cellStyle name="Normal 5 3 13 3 2 2" xfId="39835"/>
    <cellStyle name="Normal 5 3 13 4" xfId="39836"/>
    <cellStyle name="Normal 5 3 13 4 2" xfId="39837"/>
    <cellStyle name="Normal 5 3 13 4 2 2" xfId="39838"/>
    <cellStyle name="Normal 5 3 13 5" xfId="39839"/>
    <cellStyle name="Normal 5 3 13 5 2" xfId="39840"/>
    <cellStyle name="Normal 5 3 13 5 2 2" xfId="39841"/>
    <cellStyle name="Normal 5 3 13 6" xfId="39842"/>
    <cellStyle name="Normal 5 3 13 6 2" xfId="39843"/>
    <cellStyle name="Normal 5 3 13 6 2 2" xfId="39844"/>
    <cellStyle name="Normal 5 3 13 7" xfId="39845"/>
    <cellStyle name="Normal 5 3 13 7 2" xfId="39846"/>
    <cellStyle name="Normal 5 3 13 7 2 2" xfId="39847"/>
    <cellStyle name="Normal 5 3 13 8" xfId="39848"/>
    <cellStyle name="Normal 5 3 13 8 2" xfId="39849"/>
    <cellStyle name="Normal 5 3 13 8 2 2" xfId="39850"/>
    <cellStyle name="Normal 5 3 13 9" xfId="39851"/>
    <cellStyle name="Normal 5 3 13 9 2" xfId="39852"/>
    <cellStyle name="Normal 5 3 13 9 2 2" xfId="39853"/>
    <cellStyle name="Normal 5 3 14" xfId="39854"/>
    <cellStyle name="Normal 5 3 14 10" xfId="39855"/>
    <cellStyle name="Normal 5 3 14 10 2" xfId="39856"/>
    <cellStyle name="Normal 5 3 14 10 2 2" xfId="39857"/>
    <cellStyle name="Normal 5 3 14 11" xfId="39858"/>
    <cellStyle name="Normal 5 3 14 11 2" xfId="39859"/>
    <cellStyle name="Normal 5 3 14 11 2 2" xfId="39860"/>
    <cellStyle name="Normal 5 3 14 12" xfId="39861"/>
    <cellStyle name="Normal 5 3 14 12 2" xfId="39862"/>
    <cellStyle name="Normal 5 3 14 12 2 2" xfId="39863"/>
    <cellStyle name="Normal 5 3 14 13" xfId="39864"/>
    <cellStyle name="Normal 5 3 14 13 2" xfId="39865"/>
    <cellStyle name="Normal 5 3 14 13 2 2" xfId="39866"/>
    <cellStyle name="Normal 5 3 14 14" xfId="39867"/>
    <cellStyle name="Normal 5 3 14 14 2" xfId="39868"/>
    <cellStyle name="Normal 5 3 14 14 2 2" xfId="39869"/>
    <cellStyle name="Normal 5 3 14 15" xfId="39870"/>
    <cellStyle name="Normal 5 3 14 15 2" xfId="39871"/>
    <cellStyle name="Normal 5 3 14 2" xfId="39872"/>
    <cellStyle name="Normal 5 3 14 2 2" xfId="39873"/>
    <cellStyle name="Normal 5 3 14 2 2 2" xfId="39874"/>
    <cellStyle name="Normal 5 3 14 3" xfId="39875"/>
    <cellStyle name="Normal 5 3 14 3 2" xfId="39876"/>
    <cellStyle name="Normal 5 3 14 3 2 2" xfId="39877"/>
    <cellStyle name="Normal 5 3 14 4" xfId="39878"/>
    <cellStyle name="Normal 5 3 14 4 2" xfId="39879"/>
    <cellStyle name="Normal 5 3 14 4 2 2" xfId="39880"/>
    <cellStyle name="Normal 5 3 14 5" xfId="39881"/>
    <cellStyle name="Normal 5 3 14 5 2" xfId="39882"/>
    <cellStyle name="Normal 5 3 14 5 2 2" xfId="39883"/>
    <cellStyle name="Normal 5 3 14 6" xfId="39884"/>
    <cellStyle name="Normal 5 3 14 6 2" xfId="39885"/>
    <cellStyle name="Normal 5 3 14 6 2 2" xfId="39886"/>
    <cellStyle name="Normal 5 3 14 7" xfId="39887"/>
    <cellStyle name="Normal 5 3 14 7 2" xfId="39888"/>
    <cellStyle name="Normal 5 3 14 7 2 2" xfId="39889"/>
    <cellStyle name="Normal 5 3 14 8" xfId="39890"/>
    <cellStyle name="Normal 5 3 14 8 2" xfId="39891"/>
    <cellStyle name="Normal 5 3 14 8 2 2" xfId="39892"/>
    <cellStyle name="Normal 5 3 14 9" xfId="39893"/>
    <cellStyle name="Normal 5 3 14 9 2" xfId="39894"/>
    <cellStyle name="Normal 5 3 14 9 2 2" xfId="39895"/>
    <cellStyle name="Normal 5 3 15" xfId="39896"/>
    <cellStyle name="Normal 5 3 15 10" xfId="39897"/>
    <cellStyle name="Normal 5 3 15 10 2" xfId="39898"/>
    <cellStyle name="Normal 5 3 15 10 2 2" xfId="39899"/>
    <cellStyle name="Normal 5 3 15 11" xfId="39900"/>
    <cellStyle name="Normal 5 3 15 11 2" xfId="39901"/>
    <cellStyle name="Normal 5 3 15 11 2 2" xfId="39902"/>
    <cellStyle name="Normal 5 3 15 12" xfId="39903"/>
    <cellStyle name="Normal 5 3 15 12 2" xfId="39904"/>
    <cellStyle name="Normal 5 3 15 12 2 2" xfId="39905"/>
    <cellStyle name="Normal 5 3 15 13" xfId="39906"/>
    <cellStyle name="Normal 5 3 15 13 2" xfId="39907"/>
    <cellStyle name="Normal 5 3 15 13 2 2" xfId="39908"/>
    <cellStyle name="Normal 5 3 15 14" xfId="39909"/>
    <cellStyle name="Normal 5 3 15 14 2" xfId="39910"/>
    <cellStyle name="Normal 5 3 15 14 2 2" xfId="39911"/>
    <cellStyle name="Normal 5 3 15 15" xfId="39912"/>
    <cellStyle name="Normal 5 3 15 15 2" xfId="39913"/>
    <cellStyle name="Normal 5 3 15 2" xfId="39914"/>
    <cellStyle name="Normal 5 3 15 2 2" xfId="39915"/>
    <cellStyle name="Normal 5 3 15 2 2 2" xfId="39916"/>
    <cellStyle name="Normal 5 3 15 3" xfId="39917"/>
    <cellStyle name="Normal 5 3 15 3 2" xfId="39918"/>
    <cellStyle name="Normal 5 3 15 3 2 2" xfId="39919"/>
    <cellStyle name="Normal 5 3 15 4" xfId="39920"/>
    <cellStyle name="Normal 5 3 15 4 2" xfId="39921"/>
    <cellStyle name="Normal 5 3 15 4 2 2" xfId="39922"/>
    <cellStyle name="Normal 5 3 15 5" xfId="39923"/>
    <cellStyle name="Normal 5 3 15 5 2" xfId="39924"/>
    <cellStyle name="Normal 5 3 15 5 2 2" xfId="39925"/>
    <cellStyle name="Normal 5 3 15 6" xfId="39926"/>
    <cellStyle name="Normal 5 3 15 6 2" xfId="39927"/>
    <cellStyle name="Normal 5 3 15 6 2 2" xfId="39928"/>
    <cellStyle name="Normal 5 3 15 7" xfId="39929"/>
    <cellStyle name="Normal 5 3 15 7 2" xfId="39930"/>
    <cellStyle name="Normal 5 3 15 7 2 2" xfId="39931"/>
    <cellStyle name="Normal 5 3 15 8" xfId="39932"/>
    <cellStyle name="Normal 5 3 15 8 2" xfId="39933"/>
    <cellStyle name="Normal 5 3 15 8 2 2" xfId="39934"/>
    <cellStyle name="Normal 5 3 15 9" xfId="39935"/>
    <cellStyle name="Normal 5 3 15 9 2" xfId="39936"/>
    <cellStyle name="Normal 5 3 15 9 2 2" xfId="39937"/>
    <cellStyle name="Normal 5 3 16" xfId="39938"/>
    <cellStyle name="Normal 5 3 16 10" xfId="39939"/>
    <cellStyle name="Normal 5 3 16 10 2" xfId="39940"/>
    <cellStyle name="Normal 5 3 16 10 2 2" xfId="39941"/>
    <cellStyle name="Normal 5 3 16 11" xfId="39942"/>
    <cellStyle name="Normal 5 3 16 11 2" xfId="39943"/>
    <cellStyle name="Normal 5 3 16 11 2 2" xfId="39944"/>
    <cellStyle name="Normal 5 3 16 12" xfId="39945"/>
    <cellStyle name="Normal 5 3 16 12 2" xfId="39946"/>
    <cellStyle name="Normal 5 3 16 12 2 2" xfId="39947"/>
    <cellStyle name="Normal 5 3 16 13" xfId="39948"/>
    <cellStyle name="Normal 5 3 16 13 2" xfId="39949"/>
    <cellStyle name="Normal 5 3 16 13 2 2" xfId="39950"/>
    <cellStyle name="Normal 5 3 16 14" xfId="39951"/>
    <cellStyle name="Normal 5 3 16 14 2" xfId="39952"/>
    <cellStyle name="Normal 5 3 16 14 2 2" xfId="39953"/>
    <cellStyle name="Normal 5 3 16 15" xfId="39954"/>
    <cellStyle name="Normal 5 3 16 15 2" xfId="39955"/>
    <cellStyle name="Normal 5 3 16 2" xfId="39956"/>
    <cellStyle name="Normal 5 3 16 2 2" xfId="39957"/>
    <cellStyle name="Normal 5 3 16 2 2 2" xfId="39958"/>
    <cellStyle name="Normal 5 3 16 3" xfId="39959"/>
    <cellStyle name="Normal 5 3 16 3 2" xfId="39960"/>
    <cellStyle name="Normal 5 3 16 3 2 2" xfId="39961"/>
    <cellStyle name="Normal 5 3 16 4" xfId="39962"/>
    <cellStyle name="Normal 5 3 16 4 2" xfId="39963"/>
    <cellStyle name="Normal 5 3 16 4 2 2" xfId="39964"/>
    <cellStyle name="Normal 5 3 16 5" xfId="39965"/>
    <cellStyle name="Normal 5 3 16 5 2" xfId="39966"/>
    <cellStyle name="Normal 5 3 16 5 2 2" xfId="39967"/>
    <cellStyle name="Normal 5 3 16 6" xfId="39968"/>
    <cellStyle name="Normal 5 3 16 6 2" xfId="39969"/>
    <cellStyle name="Normal 5 3 16 6 2 2" xfId="39970"/>
    <cellStyle name="Normal 5 3 16 7" xfId="39971"/>
    <cellStyle name="Normal 5 3 16 7 2" xfId="39972"/>
    <cellStyle name="Normal 5 3 16 7 2 2" xfId="39973"/>
    <cellStyle name="Normal 5 3 16 8" xfId="39974"/>
    <cellStyle name="Normal 5 3 16 8 2" xfId="39975"/>
    <cellStyle name="Normal 5 3 16 8 2 2" xfId="39976"/>
    <cellStyle name="Normal 5 3 16 9" xfId="39977"/>
    <cellStyle name="Normal 5 3 16 9 2" xfId="39978"/>
    <cellStyle name="Normal 5 3 16 9 2 2" xfId="39979"/>
    <cellStyle name="Normal 5 3 17" xfId="39980"/>
    <cellStyle name="Normal 5 3 17 10" xfId="39981"/>
    <cellStyle name="Normal 5 3 17 10 2" xfId="39982"/>
    <cellStyle name="Normal 5 3 17 10 2 2" xfId="39983"/>
    <cellStyle name="Normal 5 3 17 11" xfId="39984"/>
    <cellStyle name="Normal 5 3 17 11 2" xfId="39985"/>
    <cellStyle name="Normal 5 3 17 11 2 2" xfId="39986"/>
    <cellStyle name="Normal 5 3 17 12" xfId="39987"/>
    <cellStyle name="Normal 5 3 17 12 2" xfId="39988"/>
    <cellStyle name="Normal 5 3 17 12 2 2" xfId="39989"/>
    <cellStyle name="Normal 5 3 17 13" xfId="39990"/>
    <cellStyle name="Normal 5 3 17 13 2" xfId="39991"/>
    <cellStyle name="Normal 5 3 17 13 2 2" xfId="39992"/>
    <cellStyle name="Normal 5 3 17 14" xfId="39993"/>
    <cellStyle name="Normal 5 3 17 14 2" xfId="39994"/>
    <cellStyle name="Normal 5 3 17 14 2 2" xfId="39995"/>
    <cellStyle name="Normal 5 3 17 15" xfId="39996"/>
    <cellStyle name="Normal 5 3 17 15 2" xfId="39997"/>
    <cellStyle name="Normal 5 3 17 2" xfId="39998"/>
    <cellStyle name="Normal 5 3 17 2 2" xfId="39999"/>
    <cellStyle name="Normal 5 3 17 2 2 2" xfId="40000"/>
    <cellStyle name="Normal 5 3 17 3" xfId="40001"/>
    <cellStyle name="Normal 5 3 17 3 2" xfId="40002"/>
    <cellStyle name="Normal 5 3 17 3 2 2" xfId="40003"/>
    <cellStyle name="Normal 5 3 17 4" xfId="40004"/>
    <cellStyle name="Normal 5 3 17 4 2" xfId="40005"/>
    <cellStyle name="Normal 5 3 17 4 2 2" xfId="40006"/>
    <cellStyle name="Normal 5 3 17 5" xfId="40007"/>
    <cellStyle name="Normal 5 3 17 5 2" xfId="40008"/>
    <cellStyle name="Normal 5 3 17 5 2 2" xfId="40009"/>
    <cellStyle name="Normal 5 3 17 6" xfId="40010"/>
    <cellStyle name="Normal 5 3 17 6 2" xfId="40011"/>
    <cellStyle name="Normal 5 3 17 6 2 2" xfId="40012"/>
    <cellStyle name="Normal 5 3 17 7" xfId="40013"/>
    <cellStyle name="Normal 5 3 17 7 2" xfId="40014"/>
    <cellStyle name="Normal 5 3 17 7 2 2" xfId="40015"/>
    <cellStyle name="Normal 5 3 17 8" xfId="40016"/>
    <cellStyle name="Normal 5 3 17 8 2" xfId="40017"/>
    <cellStyle name="Normal 5 3 17 8 2 2" xfId="40018"/>
    <cellStyle name="Normal 5 3 17 9" xfId="40019"/>
    <cellStyle name="Normal 5 3 17 9 2" xfId="40020"/>
    <cellStyle name="Normal 5 3 17 9 2 2" xfId="40021"/>
    <cellStyle name="Normal 5 3 18" xfId="40022"/>
    <cellStyle name="Normal 5 3 18 10" xfId="40023"/>
    <cellStyle name="Normal 5 3 18 10 2" xfId="40024"/>
    <cellStyle name="Normal 5 3 18 10 2 2" xfId="40025"/>
    <cellStyle name="Normal 5 3 18 11" xfId="40026"/>
    <cellStyle name="Normal 5 3 18 11 2" xfId="40027"/>
    <cellStyle name="Normal 5 3 18 11 2 2" xfId="40028"/>
    <cellStyle name="Normal 5 3 18 12" xfId="40029"/>
    <cellStyle name="Normal 5 3 18 12 2" xfId="40030"/>
    <cellStyle name="Normal 5 3 18 12 2 2" xfId="40031"/>
    <cellStyle name="Normal 5 3 18 13" xfId="40032"/>
    <cellStyle name="Normal 5 3 18 13 2" xfId="40033"/>
    <cellStyle name="Normal 5 3 18 13 2 2" xfId="40034"/>
    <cellStyle name="Normal 5 3 18 14" xfId="40035"/>
    <cellStyle name="Normal 5 3 18 14 2" xfId="40036"/>
    <cellStyle name="Normal 5 3 18 14 2 2" xfId="40037"/>
    <cellStyle name="Normal 5 3 18 15" xfId="40038"/>
    <cellStyle name="Normal 5 3 18 15 2" xfId="40039"/>
    <cellStyle name="Normal 5 3 18 2" xfId="40040"/>
    <cellStyle name="Normal 5 3 18 2 2" xfId="40041"/>
    <cellStyle name="Normal 5 3 18 2 2 2" xfId="40042"/>
    <cellStyle name="Normal 5 3 18 3" xfId="40043"/>
    <cellStyle name="Normal 5 3 18 3 2" xfId="40044"/>
    <cellStyle name="Normal 5 3 18 3 2 2" xfId="40045"/>
    <cellStyle name="Normal 5 3 18 4" xfId="40046"/>
    <cellStyle name="Normal 5 3 18 4 2" xfId="40047"/>
    <cellStyle name="Normal 5 3 18 4 2 2" xfId="40048"/>
    <cellStyle name="Normal 5 3 18 5" xfId="40049"/>
    <cellStyle name="Normal 5 3 18 5 2" xfId="40050"/>
    <cellStyle name="Normal 5 3 18 5 2 2" xfId="40051"/>
    <cellStyle name="Normal 5 3 18 6" xfId="40052"/>
    <cellStyle name="Normal 5 3 18 6 2" xfId="40053"/>
    <cellStyle name="Normal 5 3 18 6 2 2" xfId="40054"/>
    <cellStyle name="Normal 5 3 18 7" xfId="40055"/>
    <cellStyle name="Normal 5 3 18 7 2" xfId="40056"/>
    <cellStyle name="Normal 5 3 18 7 2 2" xfId="40057"/>
    <cellStyle name="Normal 5 3 18 8" xfId="40058"/>
    <cellStyle name="Normal 5 3 18 8 2" xfId="40059"/>
    <cellStyle name="Normal 5 3 18 8 2 2" xfId="40060"/>
    <cellStyle name="Normal 5 3 18 9" xfId="40061"/>
    <cellStyle name="Normal 5 3 18 9 2" xfId="40062"/>
    <cellStyle name="Normal 5 3 18 9 2 2" xfId="40063"/>
    <cellStyle name="Normal 5 3 19" xfId="40064"/>
    <cellStyle name="Normal 5 3 19 10" xfId="40065"/>
    <cellStyle name="Normal 5 3 19 10 2" xfId="40066"/>
    <cellStyle name="Normal 5 3 19 10 2 2" xfId="40067"/>
    <cellStyle name="Normal 5 3 19 11" xfId="40068"/>
    <cellStyle name="Normal 5 3 19 11 2" xfId="40069"/>
    <cellStyle name="Normal 5 3 19 11 2 2" xfId="40070"/>
    <cellStyle name="Normal 5 3 19 12" xfId="40071"/>
    <cellStyle name="Normal 5 3 19 12 2" xfId="40072"/>
    <cellStyle name="Normal 5 3 19 12 2 2" xfId="40073"/>
    <cellStyle name="Normal 5 3 19 13" xfId="40074"/>
    <cellStyle name="Normal 5 3 19 13 2" xfId="40075"/>
    <cellStyle name="Normal 5 3 19 13 2 2" xfId="40076"/>
    <cellStyle name="Normal 5 3 19 14" xfId="40077"/>
    <cellStyle name="Normal 5 3 19 14 2" xfId="40078"/>
    <cellStyle name="Normal 5 3 19 14 2 2" xfId="40079"/>
    <cellStyle name="Normal 5 3 19 15" xfId="40080"/>
    <cellStyle name="Normal 5 3 19 15 2" xfId="40081"/>
    <cellStyle name="Normal 5 3 19 2" xfId="40082"/>
    <cellStyle name="Normal 5 3 19 2 2" xfId="40083"/>
    <cellStyle name="Normal 5 3 19 2 2 2" xfId="40084"/>
    <cellStyle name="Normal 5 3 19 3" xfId="40085"/>
    <cellStyle name="Normal 5 3 19 3 2" xfId="40086"/>
    <cellStyle name="Normal 5 3 19 3 2 2" xfId="40087"/>
    <cellStyle name="Normal 5 3 19 4" xfId="40088"/>
    <cellStyle name="Normal 5 3 19 4 2" xfId="40089"/>
    <cellStyle name="Normal 5 3 19 4 2 2" xfId="40090"/>
    <cellStyle name="Normal 5 3 19 5" xfId="40091"/>
    <cellStyle name="Normal 5 3 19 5 2" xfId="40092"/>
    <cellStyle name="Normal 5 3 19 5 2 2" xfId="40093"/>
    <cellStyle name="Normal 5 3 19 6" xfId="40094"/>
    <cellStyle name="Normal 5 3 19 6 2" xfId="40095"/>
    <cellStyle name="Normal 5 3 19 6 2 2" xfId="40096"/>
    <cellStyle name="Normal 5 3 19 7" xfId="40097"/>
    <cellStyle name="Normal 5 3 19 7 2" xfId="40098"/>
    <cellStyle name="Normal 5 3 19 7 2 2" xfId="40099"/>
    <cellStyle name="Normal 5 3 19 8" xfId="40100"/>
    <cellStyle name="Normal 5 3 19 8 2" xfId="40101"/>
    <cellStyle name="Normal 5 3 19 8 2 2" xfId="40102"/>
    <cellStyle name="Normal 5 3 19 9" xfId="40103"/>
    <cellStyle name="Normal 5 3 19 9 2" xfId="40104"/>
    <cellStyle name="Normal 5 3 19 9 2 2" xfId="40105"/>
    <cellStyle name="Normal 5 3 2" xfId="40106"/>
    <cellStyle name="Normal 5 3 2 10" xfId="40107"/>
    <cellStyle name="Normal 5 3 2 10 2" xfId="40108"/>
    <cellStyle name="Normal 5 3 2 10 2 2" xfId="40109"/>
    <cellStyle name="Normal 5 3 2 11" xfId="40110"/>
    <cellStyle name="Normal 5 3 2 11 2" xfId="40111"/>
    <cellStyle name="Normal 5 3 2 11 2 2" xfId="40112"/>
    <cellStyle name="Normal 5 3 2 12" xfId="40113"/>
    <cellStyle name="Normal 5 3 2 12 2" xfId="40114"/>
    <cellStyle name="Normal 5 3 2 12 2 2" xfId="40115"/>
    <cellStyle name="Normal 5 3 2 13" xfId="40116"/>
    <cellStyle name="Normal 5 3 2 13 2" xfId="40117"/>
    <cellStyle name="Normal 5 3 2 13 2 2" xfId="40118"/>
    <cellStyle name="Normal 5 3 2 14" xfId="40119"/>
    <cellStyle name="Normal 5 3 2 14 2" xfId="40120"/>
    <cellStyle name="Normal 5 3 2 14 2 2" xfId="40121"/>
    <cellStyle name="Normal 5 3 2 15" xfId="40122"/>
    <cellStyle name="Normal 5 3 2 15 2" xfId="40123"/>
    <cellStyle name="Normal 5 3 2 2" xfId="40124"/>
    <cellStyle name="Normal 5 3 2 2 2" xfId="40125"/>
    <cellStyle name="Normal 5 3 2 2 2 2" xfId="40126"/>
    <cellStyle name="Normal 5 3 2 3" xfId="40127"/>
    <cellStyle name="Normal 5 3 2 3 2" xfId="40128"/>
    <cellStyle name="Normal 5 3 2 3 2 2" xfId="40129"/>
    <cellStyle name="Normal 5 3 2 4" xfId="40130"/>
    <cellStyle name="Normal 5 3 2 4 2" xfId="40131"/>
    <cellStyle name="Normal 5 3 2 4 2 2" xfId="40132"/>
    <cellStyle name="Normal 5 3 2 5" xfId="40133"/>
    <cellStyle name="Normal 5 3 2 5 2" xfId="40134"/>
    <cellStyle name="Normal 5 3 2 5 2 2" xfId="40135"/>
    <cellStyle name="Normal 5 3 2 6" xfId="40136"/>
    <cellStyle name="Normal 5 3 2 6 2" xfId="40137"/>
    <cellStyle name="Normal 5 3 2 6 2 2" xfId="40138"/>
    <cellStyle name="Normal 5 3 2 7" xfId="40139"/>
    <cellStyle name="Normal 5 3 2 7 2" xfId="40140"/>
    <cellStyle name="Normal 5 3 2 7 2 2" xfId="40141"/>
    <cellStyle name="Normal 5 3 2 8" xfId="40142"/>
    <cellStyle name="Normal 5 3 2 8 2" xfId="40143"/>
    <cellStyle name="Normal 5 3 2 8 2 2" xfId="40144"/>
    <cellStyle name="Normal 5 3 2 9" xfId="40145"/>
    <cellStyle name="Normal 5 3 2 9 2" xfId="40146"/>
    <cellStyle name="Normal 5 3 2 9 2 2" xfId="40147"/>
    <cellStyle name="Normal 5 3 20" xfId="40148"/>
    <cellStyle name="Normal 5 3 20 10" xfId="40149"/>
    <cellStyle name="Normal 5 3 20 10 2" xfId="40150"/>
    <cellStyle name="Normal 5 3 20 10 2 2" xfId="40151"/>
    <cellStyle name="Normal 5 3 20 11" xfId="40152"/>
    <cellStyle name="Normal 5 3 20 11 2" xfId="40153"/>
    <cellStyle name="Normal 5 3 20 11 2 2" xfId="40154"/>
    <cellStyle name="Normal 5 3 20 12" xfId="40155"/>
    <cellStyle name="Normal 5 3 20 12 2" xfId="40156"/>
    <cellStyle name="Normal 5 3 20 12 2 2" xfId="40157"/>
    <cellStyle name="Normal 5 3 20 13" xfId="40158"/>
    <cellStyle name="Normal 5 3 20 13 2" xfId="40159"/>
    <cellStyle name="Normal 5 3 20 13 2 2" xfId="40160"/>
    <cellStyle name="Normal 5 3 20 14" xfId="40161"/>
    <cellStyle name="Normal 5 3 20 14 2" xfId="40162"/>
    <cellStyle name="Normal 5 3 20 14 2 2" xfId="40163"/>
    <cellStyle name="Normal 5 3 20 15" xfId="40164"/>
    <cellStyle name="Normal 5 3 20 15 2" xfId="40165"/>
    <cellStyle name="Normal 5 3 20 2" xfId="40166"/>
    <cellStyle name="Normal 5 3 20 2 2" xfId="40167"/>
    <cellStyle name="Normal 5 3 20 2 2 2" xfId="40168"/>
    <cellStyle name="Normal 5 3 20 3" xfId="40169"/>
    <cellStyle name="Normal 5 3 20 3 2" xfId="40170"/>
    <cellStyle name="Normal 5 3 20 3 2 2" xfId="40171"/>
    <cellStyle name="Normal 5 3 20 4" xfId="40172"/>
    <cellStyle name="Normal 5 3 20 4 2" xfId="40173"/>
    <cellStyle name="Normal 5 3 20 4 2 2" xfId="40174"/>
    <cellStyle name="Normal 5 3 20 5" xfId="40175"/>
    <cellStyle name="Normal 5 3 20 5 2" xfId="40176"/>
    <cellStyle name="Normal 5 3 20 5 2 2" xfId="40177"/>
    <cellStyle name="Normal 5 3 20 6" xfId="40178"/>
    <cellStyle name="Normal 5 3 20 6 2" xfId="40179"/>
    <cellStyle name="Normal 5 3 20 6 2 2" xfId="40180"/>
    <cellStyle name="Normal 5 3 20 7" xfId="40181"/>
    <cellStyle name="Normal 5 3 20 7 2" xfId="40182"/>
    <cellStyle name="Normal 5 3 20 7 2 2" xfId="40183"/>
    <cellStyle name="Normal 5 3 20 8" xfId="40184"/>
    <cellStyle name="Normal 5 3 20 8 2" xfId="40185"/>
    <cellStyle name="Normal 5 3 20 8 2 2" xfId="40186"/>
    <cellStyle name="Normal 5 3 20 9" xfId="40187"/>
    <cellStyle name="Normal 5 3 20 9 2" xfId="40188"/>
    <cellStyle name="Normal 5 3 20 9 2 2" xfId="40189"/>
    <cellStyle name="Normal 5 3 21" xfId="40190"/>
    <cellStyle name="Normal 5 3 21 10" xfId="40191"/>
    <cellStyle name="Normal 5 3 21 10 2" xfId="40192"/>
    <cellStyle name="Normal 5 3 21 10 2 2" xfId="40193"/>
    <cellStyle name="Normal 5 3 21 11" xfId="40194"/>
    <cellStyle name="Normal 5 3 21 11 2" xfId="40195"/>
    <cellStyle name="Normal 5 3 21 11 2 2" xfId="40196"/>
    <cellStyle name="Normal 5 3 21 12" xfId="40197"/>
    <cellStyle name="Normal 5 3 21 12 2" xfId="40198"/>
    <cellStyle name="Normal 5 3 21 12 2 2" xfId="40199"/>
    <cellStyle name="Normal 5 3 21 13" xfId="40200"/>
    <cellStyle name="Normal 5 3 21 13 2" xfId="40201"/>
    <cellStyle name="Normal 5 3 21 13 2 2" xfId="40202"/>
    <cellStyle name="Normal 5 3 21 14" xfId="40203"/>
    <cellStyle name="Normal 5 3 21 14 2" xfId="40204"/>
    <cellStyle name="Normal 5 3 21 14 2 2" xfId="40205"/>
    <cellStyle name="Normal 5 3 21 15" xfId="40206"/>
    <cellStyle name="Normal 5 3 21 15 2" xfId="40207"/>
    <cellStyle name="Normal 5 3 21 2" xfId="40208"/>
    <cellStyle name="Normal 5 3 21 2 2" xfId="40209"/>
    <cellStyle name="Normal 5 3 21 2 2 2" xfId="40210"/>
    <cellStyle name="Normal 5 3 21 3" xfId="40211"/>
    <cellStyle name="Normal 5 3 21 3 2" xfId="40212"/>
    <cellStyle name="Normal 5 3 21 3 2 2" xfId="40213"/>
    <cellStyle name="Normal 5 3 21 4" xfId="40214"/>
    <cellStyle name="Normal 5 3 21 4 2" xfId="40215"/>
    <cellStyle name="Normal 5 3 21 4 2 2" xfId="40216"/>
    <cellStyle name="Normal 5 3 21 5" xfId="40217"/>
    <cellStyle name="Normal 5 3 21 5 2" xfId="40218"/>
    <cellStyle name="Normal 5 3 21 5 2 2" xfId="40219"/>
    <cellStyle name="Normal 5 3 21 6" xfId="40220"/>
    <cellStyle name="Normal 5 3 21 6 2" xfId="40221"/>
    <cellStyle name="Normal 5 3 21 6 2 2" xfId="40222"/>
    <cellStyle name="Normal 5 3 21 7" xfId="40223"/>
    <cellStyle name="Normal 5 3 21 7 2" xfId="40224"/>
    <cellStyle name="Normal 5 3 21 7 2 2" xfId="40225"/>
    <cellStyle name="Normal 5 3 21 8" xfId="40226"/>
    <cellStyle name="Normal 5 3 21 8 2" xfId="40227"/>
    <cellStyle name="Normal 5 3 21 8 2 2" xfId="40228"/>
    <cellStyle name="Normal 5 3 21 9" xfId="40229"/>
    <cellStyle name="Normal 5 3 21 9 2" xfId="40230"/>
    <cellStyle name="Normal 5 3 21 9 2 2" xfId="40231"/>
    <cellStyle name="Normal 5 3 22" xfId="40232"/>
    <cellStyle name="Normal 5 3 22 10" xfId="40233"/>
    <cellStyle name="Normal 5 3 22 10 2" xfId="40234"/>
    <cellStyle name="Normal 5 3 22 10 2 2" xfId="40235"/>
    <cellStyle name="Normal 5 3 22 11" xfId="40236"/>
    <cellStyle name="Normal 5 3 22 11 2" xfId="40237"/>
    <cellStyle name="Normal 5 3 22 11 2 2" xfId="40238"/>
    <cellStyle name="Normal 5 3 22 12" xfId="40239"/>
    <cellStyle name="Normal 5 3 22 12 2" xfId="40240"/>
    <cellStyle name="Normal 5 3 22 12 2 2" xfId="40241"/>
    <cellStyle name="Normal 5 3 22 13" xfId="40242"/>
    <cellStyle name="Normal 5 3 22 13 2" xfId="40243"/>
    <cellStyle name="Normal 5 3 22 13 2 2" xfId="40244"/>
    <cellStyle name="Normal 5 3 22 14" xfId="40245"/>
    <cellStyle name="Normal 5 3 22 14 2" xfId="40246"/>
    <cellStyle name="Normal 5 3 22 14 2 2" xfId="40247"/>
    <cellStyle name="Normal 5 3 22 15" xfId="40248"/>
    <cellStyle name="Normal 5 3 22 15 2" xfId="40249"/>
    <cellStyle name="Normal 5 3 22 2" xfId="40250"/>
    <cellStyle name="Normal 5 3 22 2 2" xfId="40251"/>
    <cellStyle name="Normal 5 3 22 2 2 2" xfId="40252"/>
    <cellStyle name="Normal 5 3 22 3" xfId="40253"/>
    <cellStyle name="Normal 5 3 22 3 2" xfId="40254"/>
    <cellStyle name="Normal 5 3 22 3 2 2" xfId="40255"/>
    <cellStyle name="Normal 5 3 22 4" xfId="40256"/>
    <cellStyle name="Normal 5 3 22 4 2" xfId="40257"/>
    <cellStyle name="Normal 5 3 22 4 2 2" xfId="40258"/>
    <cellStyle name="Normal 5 3 22 5" xfId="40259"/>
    <cellStyle name="Normal 5 3 22 5 2" xfId="40260"/>
    <cellStyle name="Normal 5 3 22 5 2 2" xfId="40261"/>
    <cellStyle name="Normal 5 3 22 6" xfId="40262"/>
    <cellStyle name="Normal 5 3 22 6 2" xfId="40263"/>
    <cellStyle name="Normal 5 3 22 6 2 2" xfId="40264"/>
    <cellStyle name="Normal 5 3 22 7" xfId="40265"/>
    <cellStyle name="Normal 5 3 22 7 2" xfId="40266"/>
    <cellStyle name="Normal 5 3 22 7 2 2" xfId="40267"/>
    <cellStyle name="Normal 5 3 22 8" xfId="40268"/>
    <cellStyle name="Normal 5 3 22 8 2" xfId="40269"/>
    <cellStyle name="Normal 5 3 22 8 2 2" xfId="40270"/>
    <cellStyle name="Normal 5 3 22 9" xfId="40271"/>
    <cellStyle name="Normal 5 3 22 9 2" xfId="40272"/>
    <cellStyle name="Normal 5 3 22 9 2 2" xfId="40273"/>
    <cellStyle name="Normal 5 3 23" xfId="40274"/>
    <cellStyle name="Normal 5 3 23 10" xfId="40275"/>
    <cellStyle name="Normal 5 3 23 10 2" xfId="40276"/>
    <cellStyle name="Normal 5 3 23 10 2 2" xfId="40277"/>
    <cellStyle name="Normal 5 3 23 11" xfId="40278"/>
    <cellStyle name="Normal 5 3 23 11 2" xfId="40279"/>
    <cellStyle name="Normal 5 3 23 11 2 2" xfId="40280"/>
    <cellStyle name="Normal 5 3 23 12" xfId="40281"/>
    <cellStyle name="Normal 5 3 23 12 2" xfId="40282"/>
    <cellStyle name="Normal 5 3 23 12 2 2" xfId="40283"/>
    <cellStyle name="Normal 5 3 23 13" xfId="40284"/>
    <cellStyle name="Normal 5 3 23 13 2" xfId="40285"/>
    <cellStyle name="Normal 5 3 23 13 2 2" xfId="40286"/>
    <cellStyle name="Normal 5 3 23 14" xfId="40287"/>
    <cellStyle name="Normal 5 3 23 14 2" xfId="40288"/>
    <cellStyle name="Normal 5 3 23 14 2 2" xfId="40289"/>
    <cellStyle name="Normal 5 3 23 15" xfId="40290"/>
    <cellStyle name="Normal 5 3 23 15 2" xfId="40291"/>
    <cellStyle name="Normal 5 3 23 2" xfId="40292"/>
    <cellStyle name="Normal 5 3 23 2 2" xfId="40293"/>
    <cellStyle name="Normal 5 3 23 2 2 2" xfId="40294"/>
    <cellStyle name="Normal 5 3 23 3" xfId="40295"/>
    <cellStyle name="Normal 5 3 23 3 2" xfId="40296"/>
    <cellStyle name="Normal 5 3 23 3 2 2" xfId="40297"/>
    <cellStyle name="Normal 5 3 23 4" xfId="40298"/>
    <cellStyle name="Normal 5 3 23 4 2" xfId="40299"/>
    <cellStyle name="Normal 5 3 23 4 2 2" xfId="40300"/>
    <cellStyle name="Normal 5 3 23 5" xfId="40301"/>
    <cellStyle name="Normal 5 3 23 5 2" xfId="40302"/>
    <cellStyle name="Normal 5 3 23 5 2 2" xfId="40303"/>
    <cellStyle name="Normal 5 3 23 6" xfId="40304"/>
    <cellStyle name="Normal 5 3 23 6 2" xfId="40305"/>
    <cellStyle name="Normal 5 3 23 6 2 2" xfId="40306"/>
    <cellStyle name="Normal 5 3 23 7" xfId="40307"/>
    <cellStyle name="Normal 5 3 23 7 2" xfId="40308"/>
    <cellStyle name="Normal 5 3 23 7 2 2" xfId="40309"/>
    <cellStyle name="Normal 5 3 23 8" xfId="40310"/>
    <cellStyle name="Normal 5 3 23 8 2" xfId="40311"/>
    <cellStyle name="Normal 5 3 23 8 2 2" xfId="40312"/>
    <cellStyle name="Normal 5 3 23 9" xfId="40313"/>
    <cellStyle name="Normal 5 3 23 9 2" xfId="40314"/>
    <cellStyle name="Normal 5 3 23 9 2 2" xfId="40315"/>
    <cellStyle name="Normal 5 3 24" xfId="40316"/>
    <cellStyle name="Normal 5 3 24 2" xfId="40317"/>
    <cellStyle name="Normal 5 3 24 2 2" xfId="40318"/>
    <cellStyle name="Normal 5 3 25" xfId="40319"/>
    <cellStyle name="Normal 5 3 25 2" xfId="40320"/>
    <cellStyle name="Normal 5 3 25 2 2" xfId="40321"/>
    <cellStyle name="Normal 5 3 26" xfId="40322"/>
    <cellStyle name="Normal 5 3 26 2" xfId="40323"/>
    <cellStyle name="Normal 5 3 26 2 2" xfId="40324"/>
    <cellStyle name="Normal 5 3 27" xfId="40325"/>
    <cellStyle name="Normal 5 3 27 2" xfId="40326"/>
    <cellStyle name="Normal 5 3 27 2 2" xfId="40327"/>
    <cellStyle name="Normal 5 3 28" xfId="40328"/>
    <cellStyle name="Normal 5 3 28 2" xfId="40329"/>
    <cellStyle name="Normal 5 3 28 2 2" xfId="40330"/>
    <cellStyle name="Normal 5 3 29" xfId="40331"/>
    <cellStyle name="Normal 5 3 29 2" xfId="40332"/>
    <cellStyle name="Normal 5 3 29 2 2" xfId="40333"/>
    <cellStyle name="Normal 5 3 3" xfId="40334"/>
    <cellStyle name="Normal 5 3 3 10" xfId="40335"/>
    <cellStyle name="Normal 5 3 3 10 2" xfId="40336"/>
    <cellStyle name="Normal 5 3 3 10 2 2" xfId="40337"/>
    <cellStyle name="Normal 5 3 3 11" xfId="40338"/>
    <cellStyle name="Normal 5 3 3 11 2" xfId="40339"/>
    <cellStyle name="Normal 5 3 3 11 2 2" xfId="40340"/>
    <cellStyle name="Normal 5 3 3 12" xfId="40341"/>
    <cellStyle name="Normal 5 3 3 12 2" xfId="40342"/>
    <cellStyle name="Normal 5 3 3 12 2 2" xfId="40343"/>
    <cellStyle name="Normal 5 3 3 13" xfId="40344"/>
    <cellStyle name="Normal 5 3 3 13 2" xfId="40345"/>
    <cellStyle name="Normal 5 3 3 13 2 2" xfId="40346"/>
    <cellStyle name="Normal 5 3 3 14" xfId="40347"/>
    <cellStyle name="Normal 5 3 3 14 2" xfId="40348"/>
    <cellStyle name="Normal 5 3 3 14 2 2" xfId="40349"/>
    <cellStyle name="Normal 5 3 3 15" xfId="40350"/>
    <cellStyle name="Normal 5 3 3 15 2" xfId="40351"/>
    <cellStyle name="Normal 5 3 3 2" xfId="40352"/>
    <cellStyle name="Normal 5 3 3 2 2" xfId="40353"/>
    <cellStyle name="Normal 5 3 3 2 2 2" xfId="40354"/>
    <cellStyle name="Normal 5 3 3 3" xfId="40355"/>
    <cellStyle name="Normal 5 3 3 3 2" xfId="40356"/>
    <cellStyle name="Normal 5 3 3 3 2 2" xfId="40357"/>
    <cellStyle name="Normal 5 3 3 4" xfId="40358"/>
    <cellStyle name="Normal 5 3 3 4 2" xfId="40359"/>
    <cellStyle name="Normal 5 3 3 4 2 2" xfId="40360"/>
    <cellStyle name="Normal 5 3 3 5" xfId="40361"/>
    <cellStyle name="Normal 5 3 3 5 2" xfId="40362"/>
    <cellStyle name="Normal 5 3 3 5 2 2" xfId="40363"/>
    <cellStyle name="Normal 5 3 3 6" xfId="40364"/>
    <cellStyle name="Normal 5 3 3 6 2" xfId="40365"/>
    <cellStyle name="Normal 5 3 3 6 2 2" xfId="40366"/>
    <cellStyle name="Normal 5 3 3 7" xfId="40367"/>
    <cellStyle name="Normal 5 3 3 7 2" xfId="40368"/>
    <cellStyle name="Normal 5 3 3 7 2 2" xfId="40369"/>
    <cellStyle name="Normal 5 3 3 8" xfId="40370"/>
    <cellStyle name="Normal 5 3 3 8 2" xfId="40371"/>
    <cellStyle name="Normal 5 3 3 8 2 2" xfId="40372"/>
    <cellStyle name="Normal 5 3 3 9" xfId="40373"/>
    <cellStyle name="Normal 5 3 3 9 2" xfId="40374"/>
    <cellStyle name="Normal 5 3 3 9 2 2" xfId="40375"/>
    <cellStyle name="Normal 5 3 30" xfId="40376"/>
    <cellStyle name="Normal 5 3 30 2" xfId="40377"/>
    <cellStyle name="Normal 5 3 30 2 2" xfId="40378"/>
    <cellStyle name="Normal 5 3 31" xfId="40379"/>
    <cellStyle name="Normal 5 3 31 2" xfId="40380"/>
    <cellStyle name="Normal 5 3 31 2 2" xfId="40381"/>
    <cellStyle name="Normal 5 3 32" xfId="40382"/>
    <cellStyle name="Normal 5 3 32 2" xfId="40383"/>
    <cellStyle name="Normal 5 3 32 2 2" xfId="40384"/>
    <cellStyle name="Normal 5 3 33" xfId="40385"/>
    <cellStyle name="Normal 5 3 33 2" xfId="40386"/>
    <cellStyle name="Normal 5 3 33 2 2" xfId="40387"/>
    <cellStyle name="Normal 5 3 34" xfId="40388"/>
    <cellStyle name="Normal 5 3 34 2" xfId="40389"/>
    <cellStyle name="Normal 5 3 34 2 2" xfId="40390"/>
    <cellStyle name="Normal 5 3 35" xfId="40391"/>
    <cellStyle name="Normal 5 3 35 2" xfId="40392"/>
    <cellStyle name="Normal 5 3 35 2 2" xfId="40393"/>
    <cellStyle name="Normal 5 3 36" xfId="40394"/>
    <cellStyle name="Normal 5 3 36 2" xfId="40395"/>
    <cellStyle name="Normal 5 3 36 2 2" xfId="40396"/>
    <cellStyle name="Normal 5 3 37" xfId="40397"/>
    <cellStyle name="Normal 5 3 37 2" xfId="40398"/>
    <cellStyle name="Normal 5 3 4" xfId="40399"/>
    <cellStyle name="Normal 5 3 4 10" xfId="40400"/>
    <cellStyle name="Normal 5 3 4 10 2" xfId="40401"/>
    <cellStyle name="Normal 5 3 4 10 2 2" xfId="40402"/>
    <cellStyle name="Normal 5 3 4 11" xfId="40403"/>
    <cellStyle name="Normal 5 3 4 11 2" xfId="40404"/>
    <cellStyle name="Normal 5 3 4 11 2 2" xfId="40405"/>
    <cellStyle name="Normal 5 3 4 12" xfId="40406"/>
    <cellStyle name="Normal 5 3 4 12 2" xfId="40407"/>
    <cellStyle name="Normal 5 3 4 12 2 2" xfId="40408"/>
    <cellStyle name="Normal 5 3 4 13" xfId="40409"/>
    <cellStyle name="Normal 5 3 4 13 2" xfId="40410"/>
    <cellStyle name="Normal 5 3 4 13 2 2" xfId="40411"/>
    <cellStyle name="Normal 5 3 4 14" xfId="40412"/>
    <cellStyle name="Normal 5 3 4 14 2" xfId="40413"/>
    <cellStyle name="Normal 5 3 4 14 2 2" xfId="40414"/>
    <cellStyle name="Normal 5 3 4 15" xfId="40415"/>
    <cellStyle name="Normal 5 3 4 15 2" xfId="40416"/>
    <cellStyle name="Normal 5 3 4 2" xfId="40417"/>
    <cellStyle name="Normal 5 3 4 2 2" xfId="40418"/>
    <cellStyle name="Normal 5 3 4 2 2 2" xfId="40419"/>
    <cellStyle name="Normal 5 3 4 3" xfId="40420"/>
    <cellStyle name="Normal 5 3 4 3 2" xfId="40421"/>
    <cellStyle name="Normal 5 3 4 3 2 2" xfId="40422"/>
    <cellStyle name="Normal 5 3 4 4" xfId="40423"/>
    <cellStyle name="Normal 5 3 4 4 2" xfId="40424"/>
    <cellStyle name="Normal 5 3 4 4 2 2" xfId="40425"/>
    <cellStyle name="Normal 5 3 4 5" xfId="40426"/>
    <cellStyle name="Normal 5 3 4 5 2" xfId="40427"/>
    <cellStyle name="Normal 5 3 4 5 2 2" xfId="40428"/>
    <cellStyle name="Normal 5 3 4 6" xfId="40429"/>
    <cellStyle name="Normal 5 3 4 6 2" xfId="40430"/>
    <cellStyle name="Normal 5 3 4 6 2 2" xfId="40431"/>
    <cellStyle name="Normal 5 3 4 7" xfId="40432"/>
    <cellStyle name="Normal 5 3 4 7 2" xfId="40433"/>
    <cellStyle name="Normal 5 3 4 7 2 2" xfId="40434"/>
    <cellStyle name="Normal 5 3 4 8" xfId="40435"/>
    <cellStyle name="Normal 5 3 4 8 2" xfId="40436"/>
    <cellStyle name="Normal 5 3 4 8 2 2" xfId="40437"/>
    <cellStyle name="Normal 5 3 4 9" xfId="40438"/>
    <cellStyle name="Normal 5 3 4 9 2" xfId="40439"/>
    <cellStyle name="Normal 5 3 4 9 2 2" xfId="40440"/>
    <cellStyle name="Normal 5 3 5" xfId="40441"/>
    <cellStyle name="Normal 5 3 5 10" xfId="40442"/>
    <cellStyle name="Normal 5 3 5 10 2" xfId="40443"/>
    <cellStyle name="Normal 5 3 5 10 2 2" xfId="40444"/>
    <cellStyle name="Normal 5 3 5 11" xfId="40445"/>
    <cellStyle name="Normal 5 3 5 11 2" xfId="40446"/>
    <cellStyle name="Normal 5 3 5 11 2 2" xfId="40447"/>
    <cellStyle name="Normal 5 3 5 12" xfId="40448"/>
    <cellStyle name="Normal 5 3 5 12 2" xfId="40449"/>
    <cellStyle name="Normal 5 3 5 12 2 2" xfId="40450"/>
    <cellStyle name="Normal 5 3 5 13" xfId="40451"/>
    <cellStyle name="Normal 5 3 5 13 2" xfId="40452"/>
    <cellStyle name="Normal 5 3 5 13 2 2" xfId="40453"/>
    <cellStyle name="Normal 5 3 5 14" xfId="40454"/>
    <cellStyle name="Normal 5 3 5 14 2" xfId="40455"/>
    <cellStyle name="Normal 5 3 5 14 2 2" xfId="40456"/>
    <cellStyle name="Normal 5 3 5 15" xfId="40457"/>
    <cellStyle name="Normal 5 3 5 15 2" xfId="40458"/>
    <cellStyle name="Normal 5 3 5 2" xfId="40459"/>
    <cellStyle name="Normal 5 3 5 2 2" xfId="40460"/>
    <cellStyle name="Normal 5 3 5 2 2 2" xfId="40461"/>
    <cellStyle name="Normal 5 3 5 3" xfId="40462"/>
    <cellStyle name="Normal 5 3 5 3 2" xfId="40463"/>
    <cellStyle name="Normal 5 3 5 3 2 2" xfId="40464"/>
    <cellStyle name="Normal 5 3 5 4" xfId="40465"/>
    <cellStyle name="Normal 5 3 5 4 2" xfId="40466"/>
    <cellStyle name="Normal 5 3 5 4 2 2" xfId="40467"/>
    <cellStyle name="Normal 5 3 5 5" xfId="40468"/>
    <cellStyle name="Normal 5 3 5 5 2" xfId="40469"/>
    <cellStyle name="Normal 5 3 5 5 2 2" xfId="40470"/>
    <cellStyle name="Normal 5 3 5 6" xfId="40471"/>
    <cellStyle name="Normal 5 3 5 6 2" xfId="40472"/>
    <cellStyle name="Normal 5 3 5 6 2 2" xfId="40473"/>
    <cellStyle name="Normal 5 3 5 7" xfId="40474"/>
    <cellStyle name="Normal 5 3 5 7 2" xfId="40475"/>
    <cellStyle name="Normal 5 3 5 7 2 2" xfId="40476"/>
    <cellStyle name="Normal 5 3 5 8" xfId="40477"/>
    <cellStyle name="Normal 5 3 5 8 2" xfId="40478"/>
    <cellStyle name="Normal 5 3 5 8 2 2" xfId="40479"/>
    <cellStyle name="Normal 5 3 5 9" xfId="40480"/>
    <cellStyle name="Normal 5 3 5 9 2" xfId="40481"/>
    <cellStyle name="Normal 5 3 5 9 2 2" xfId="40482"/>
    <cellStyle name="Normal 5 3 6" xfId="40483"/>
    <cellStyle name="Normal 5 3 6 10" xfId="40484"/>
    <cellStyle name="Normal 5 3 6 10 2" xfId="40485"/>
    <cellStyle name="Normal 5 3 6 10 2 2" xfId="40486"/>
    <cellStyle name="Normal 5 3 6 11" xfId="40487"/>
    <cellStyle name="Normal 5 3 6 11 2" xfId="40488"/>
    <cellStyle name="Normal 5 3 6 11 2 2" xfId="40489"/>
    <cellStyle name="Normal 5 3 6 12" xfId="40490"/>
    <cellStyle name="Normal 5 3 6 12 2" xfId="40491"/>
    <cellStyle name="Normal 5 3 6 12 2 2" xfId="40492"/>
    <cellStyle name="Normal 5 3 6 13" xfId="40493"/>
    <cellStyle name="Normal 5 3 6 13 2" xfId="40494"/>
    <cellStyle name="Normal 5 3 6 13 2 2" xfId="40495"/>
    <cellStyle name="Normal 5 3 6 14" xfId="40496"/>
    <cellStyle name="Normal 5 3 6 14 2" xfId="40497"/>
    <cellStyle name="Normal 5 3 6 14 2 2" xfId="40498"/>
    <cellStyle name="Normal 5 3 6 15" xfId="40499"/>
    <cellStyle name="Normal 5 3 6 15 2" xfId="40500"/>
    <cellStyle name="Normal 5 3 6 2" xfId="40501"/>
    <cellStyle name="Normal 5 3 6 2 2" xfId="40502"/>
    <cellStyle name="Normal 5 3 6 2 2 2" xfId="40503"/>
    <cellStyle name="Normal 5 3 6 3" xfId="40504"/>
    <cellStyle name="Normal 5 3 6 3 2" xfId="40505"/>
    <cellStyle name="Normal 5 3 6 3 2 2" xfId="40506"/>
    <cellStyle name="Normal 5 3 6 4" xfId="40507"/>
    <cellStyle name="Normal 5 3 6 4 2" xfId="40508"/>
    <cellStyle name="Normal 5 3 6 4 2 2" xfId="40509"/>
    <cellStyle name="Normal 5 3 6 5" xfId="40510"/>
    <cellStyle name="Normal 5 3 6 5 2" xfId="40511"/>
    <cellStyle name="Normal 5 3 6 5 2 2" xfId="40512"/>
    <cellStyle name="Normal 5 3 6 6" xfId="40513"/>
    <cellStyle name="Normal 5 3 6 6 2" xfId="40514"/>
    <cellStyle name="Normal 5 3 6 6 2 2" xfId="40515"/>
    <cellStyle name="Normal 5 3 6 7" xfId="40516"/>
    <cellStyle name="Normal 5 3 6 7 2" xfId="40517"/>
    <cellStyle name="Normal 5 3 6 7 2 2" xfId="40518"/>
    <cellStyle name="Normal 5 3 6 8" xfId="40519"/>
    <cellStyle name="Normal 5 3 6 8 2" xfId="40520"/>
    <cellStyle name="Normal 5 3 6 8 2 2" xfId="40521"/>
    <cellStyle name="Normal 5 3 6 9" xfId="40522"/>
    <cellStyle name="Normal 5 3 6 9 2" xfId="40523"/>
    <cellStyle name="Normal 5 3 6 9 2 2" xfId="40524"/>
    <cellStyle name="Normal 5 3 7" xfId="40525"/>
    <cellStyle name="Normal 5 3 7 10" xfId="40526"/>
    <cellStyle name="Normal 5 3 7 10 2" xfId="40527"/>
    <cellStyle name="Normal 5 3 7 10 2 2" xfId="40528"/>
    <cellStyle name="Normal 5 3 7 11" xfId="40529"/>
    <cellStyle name="Normal 5 3 7 11 2" xfId="40530"/>
    <cellStyle name="Normal 5 3 7 11 2 2" xfId="40531"/>
    <cellStyle name="Normal 5 3 7 12" xfId="40532"/>
    <cellStyle name="Normal 5 3 7 12 2" xfId="40533"/>
    <cellStyle name="Normal 5 3 7 12 2 2" xfId="40534"/>
    <cellStyle name="Normal 5 3 7 13" xfId="40535"/>
    <cellStyle name="Normal 5 3 7 13 2" xfId="40536"/>
    <cellStyle name="Normal 5 3 7 13 2 2" xfId="40537"/>
    <cellStyle name="Normal 5 3 7 14" xfId="40538"/>
    <cellStyle name="Normal 5 3 7 14 2" xfId="40539"/>
    <cellStyle name="Normal 5 3 7 14 2 2" xfId="40540"/>
    <cellStyle name="Normal 5 3 7 15" xfId="40541"/>
    <cellStyle name="Normal 5 3 7 15 2" xfId="40542"/>
    <cellStyle name="Normal 5 3 7 2" xfId="40543"/>
    <cellStyle name="Normal 5 3 7 2 2" xfId="40544"/>
    <cellStyle name="Normal 5 3 7 2 2 2" xfId="40545"/>
    <cellStyle name="Normal 5 3 7 3" xfId="40546"/>
    <cellStyle name="Normal 5 3 7 3 2" xfId="40547"/>
    <cellStyle name="Normal 5 3 7 3 2 2" xfId="40548"/>
    <cellStyle name="Normal 5 3 7 4" xfId="40549"/>
    <cellStyle name="Normal 5 3 7 4 2" xfId="40550"/>
    <cellStyle name="Normal 5 3 7 4 2 2" xfId="40551"/>
    <cellStyle name="Normal 5 3 7 5" xfId="40552"/>
    <cellStyle name="Normal 5 3 7 5 2" xfId="40553"/>
    <cellStyle name="Normal 5 3 7 5 2 2" xfId="40554"/>
    <cellStyle name="Normal 5 3 7 6" xfId="40555"/>
    <cellStyle name="Normal 5 3 7 6 2" xfId="40556"/>
    <cellStyle name="Normal 5 3 7 6 2 2" xfId="40557"/>
    <cellStyle name="Normal 5 3 7 7" xfId="40558"/>
    <cellStyle name="Normal 5 3 7 7 2" xfId="40559"/>
    <cellStyle name="Normal 5 3 7 7 2 2" xfId="40560"/>
    <cellStyle name="Normal 5 3 7 8" xfId="40561"/>
    <cellStyle name="Normal 5 3 7 8 2" xfId="40562"/>
    <cellStyle name="Normal 5 3 7 8 2 2" xfId="40563"/>
    <cellStyle name="Normal 5 3 7 9" xfId="40564"/>
    <cellStyle name="Normal 5 3 7 9 2" xfId="40565"/>
    <cellStyle name="Normal 5 3 7 9 2 2" xfId="40566"/>
    <cellStyle name="Normal 5 3 8" xfId="40567"/>
    <cellStyle name="Normal 5 3 8 10" xfId="40568"/>
    <cellStyle name="Normal 5 3 8 10 2" xfId="40569"/>
    <cellStyle name="Normal 5 3 8 10 2 2" xfId="40570"/>
    <cellStyle name="Normal 5 3 8 11" xfId="40571"/>
    <cellStyle name="Normal 5 3 8 11 2" xfId="40572"/>
    <cellStyle name="Normal 5 3 8 11 2 2" xfId="40573"/>
    <cellStyle name="Normal 5 3 8 12" xfId="40574"/>
    <cellStyle name="Normal 5 3 8 12 2" xfId="40575"/>
    <cellStyle name="Normal 5 3 8 12 2 2" xfId="40576"/>
    <cellStyle name="Normal 5 3 8 13" xfId="40577"/>
    <cellStyle name="Normal 5 3 8 13 2" xfId="40578"/>
    <cellStyle name="Normal 5 3 8 13 2 2" xfId="40579"/>
    <cellStyle name="Normal 5 3 8 14" xfId="40580"/>
    <cellStyle name="Normal 5 3 8 14 2" xfId="40581"/>
    <cellStyle name="Normal 5 3 8 14 2 2" xfId="40582"/>
    <cellStyle name="Normal 5 3 8 15" xfId="40583"/>
    <cellStyle name="Normal 5 3 8 15 2" xfId="40584"/>
    <cellStyle name="Normal 5 3 8 2" xfId="40585"/>
    <cellStyle name="Normal 5 3 8 2 2" xfId="40586"/>
    <cellStyle name="Normal 5 3 8 2 2 2" xfId="40587"/>
    <cellStyle name="Normal 5 3 8 3" xfId="40588"/>
    <cellStyle name="Normal 5 3 8 3 2" xfId="40589"/>
    <cellStyle name="Normal 5 3 8 3 2 2" xfId="40590"/>
    <cellStyle name="Normal 5 3 8 4" xfId="40591"/>
    <cellStyle name="Normal 5 3 8 4 2" xfId="40592"/>
    <cellStyle name="Normal 5 3 8 4 2 2" xfId="40593"/>
    <cellStyle name="Normal 5 3 8 5" xfId="40594"/>
    <cellStyle name="Normal 5 3 8 5 2" xfId="40595"/>
    <cellStyle name="Normal 5 3 8 5 2 2" xfId="40596"/>
    <cellStyle name="Normal 5 3 8 6" xfId="40597"/>
    <cellStyle name="Normal 5 3 8 6 2" xfId="40598"/>
    <cellStyle name="Normal 5 3 8 6 2 2" xfId="40599"/>
    <cellStyle name="Normal 5 3 8 7" xfId="40600"/>
    <cellStyle name="Normal 5 3 8 7 2" xfId="40601"/>
    <cellStyle name="Normal 5 3 8 7 2 2" xfId="40602"/>
    <cellStyle name="Normal 5 3 8 8" xfId="40603"/>
    <cellStyle name="Normal 5 3 8 8 2" xfId="40604"/>
    <cellStyle name="Normal 5 3 8 8 2 2" xfId="40605"/>
    <cellStyle name="Normal 5 3 8 9" xfId="40606"/>
    <cellStyle name="Normal 5 3 8 9 2" xfId="40607"/>
    <cellStyle name="Normal 5 3 8 9 2 2" xfId="40608"/>
    <cellStyle name="Normal 5 3 9" xfId="40609"/>
    <cellStyle name="Normal 5 3 9 10" xfId="40610"/>
    <cellStyle name="Normal 5 3 9 10 2" xfId="40611"/>
    <cellStyle name="Normal 5 3 9 10 2 2" xfId="40612"/>
    <cellStyle name="Normal 5 3 9 11" xfId="40613"/>
    <cellStyle name="Normal 5 3 9 11 2" xfId="40614"/>
    <cellStyle name="Normal 5 3 9 11 2 2" xfId="40615"/>
    <cellStyle name="Normal 5 3 9 12" xfId="40616"/>
    <cellStyle name="Normal 5 3 9 12 2" xfId="40617"/>
    <cellStyle name="Normal 5 3 9 12 2 2" xfId="40618"/>
    <cellStyle name="Normal 5 3 9 13" xfId="40619"/>
    <cellStyle name="Normal 5 3 9 13 2" xfId="40620"/>
    <cellStyle name="Normal 5 3 9 13 2 2" xfId="40621"/>
    <cellStyle name="Normal 5 3 9 14" xfId="40622"/>
    <cellStyle name="Normal 5 3 9 14 2" xfId="40623"/>
    <cellStyle name="Normal 5 3 9 14 2 2" xfId="40624"/>
    <cellStyle name="Normal 5 3 9 15" xfId="40625"/>
    <cellStyle name="Normal 5 3 9 15 2" xfId="40626"/>
    <cellStyle name="Normal 5 3 9 2" xfId="40627"/>
    <cellStyle name="Normal 5 3 9 2 2" xfId="40628"/>
    <cellStyle name="Normal 5 3 9 2 2 2" xfId="40629"/>
    <cellStyle name="Normal 5 3 9 3" xfId="40630"/>
    <cellStyle name="Normal 5 3 9 3 2" xfId="40631"/>
    <cellStyle name="Normal 5 3 9 3 2 2" xfId="40632"/>
    <cellStyle name="Normal 5 3 9 4" xfId="40633"/>
    <cellStyle name="Normal 5 3 9 4 2" xfId="40634"/>
    <cellStyle name="Normal 5 3 9 4 2 2" xfId="40635"/>
    <cellStyle name="Normal 5 3 9 5" xfId="40636"/>
    <cellStyle name="Normal 5 3 9 5 2" xfId="40637"/>
    <cellStyle name="Normal 5 3 9 5 2 2" xfId="40638"/>
    <cellStyle name="Normal 5 3 9 6" xfId="40639"/>
    <cellStyle name="Normal 5 3 9 6 2" xfId="40640"/>
    <cellStyle name="Normal 5 3 9 6 2 2" xfId="40641"/>
    <cellStyle name="Normal 5 3 9 7" xfId="40642"/>
    <cellStyle name="Normal 5 3 9 7 2" xfId="40643"/>
    <cellStyle name="Normal 5 3 9 7 2 2" xfId="40644"/>
    <cellStyle name="Normal 5 3 9 8" xfId="40645"/>
    <cellStyle name="Normal 5 3 9 8 2" xfId="40646"/>
    <cellStyle name="Normal 5 3 9 8 2 2" xfId="40647"/>
    <cellStyle name="Normal 5 3 9 9" xfId="40648"/>
    <cellStyle name="Normal 5 3 9 9 2" xfId="40649"/>
    <cellStyle name="Normal 5 3 9 9 2 2" xfId="40650"/>
    <cellStyle name="Normal 5 4" xfId="40651"/>
    <cellStyle name="Normal 5 4 2" xfId="40652"/>
    <cellStyle name="Normal 5 4 2 2" xfId="40653"/>
    <cellStyle name="Normal 5 4 2 2 2" xfId="40654"/>
    <cellStyle name="Normal 5 5" xfId="40655"/>
    <cellStyle name="Normal 5 5 2" xfId="40656"/>
    <cellStyle name="Normal 5 5 2 2" xfId="40657"/>
    <cellStyle name="Normal 5 5 2 2 2" xfId="40658"/>
    <cellStyle name="Normal 5 5 3" xfId="40659"/>
    <cellStyle name="Normal 5 5 3 2" xfId="40660"/>
    <cellStyle name="Normal 5 5 3 2 2" xfId="40661"/>
    <cellStyle name="Normal 5 5 4" xfId="40662"/>
    <cellStyle name="Normal 5 5 4 2" xfId="40663"/>
    <cellStyle name="Normal 5 6" xfId="40664"/>
    <cellStyle name="Normal 5 6 2" xfId="40665"/>
    <cellStyle name="Normal 5 6 2 2" xfId="40666"/>
    <cellStyle name="Normal 5 6 2 2 2" xfId="40667"/>
    <cellStyle name="Normal 5 6 3" xfId="40668"/>
    <cellStyle name="Normal 5 6 3 2" xfId="40669"/>
    <cellStyle name="Normal 5 6 3 2 2" xfId="40670"/>
    <cellStyle name="Normal 5 6 4" xfId="40671"/>
    <cellStyle name="Normal 5 6 4 2" xfId="40672"/>
    <cellStyle name="Normal 5 7" xfId="40673"/>
    <cellStyle name="Normal 5 7 2" xfId="40674"/>
    <cellStyle name="Normal 5 7 2 2" xfId="40675"/>
    <cellStyle name="Normal 5 7 2 2 2" xfId="40676"/>
    <cellStyle name="Normal 5 7 3" xfId="40677"/>
    <cellStyle name="Normal 5 7 3 2" xfId="40678"/>
    <cellStyle name="Normal 5 7 3 2 2" xfId="40679"/>
    <cellStyle name="Normal 5 7 4" xfId="40680"/>
    <cellStyle name="Normal 5 7 4 2" xfId="40681"/>
    <cellStyle name="Normal 5 8" xfId="40682"/>
    <cellStyle name="Normal 5 8 2" xfId="40683"/>
    <cellStyle name="Normal 5 8 2 2" xfId="40684"/>
    <cellStyle name="Normal 5 8 2 2 2" xfId="40685"/>
    <cellStyle name="Normal 5 8 3" xfId="40686"/>
    <cellStyle name="Normal 5 8 3 2" xfId="40687"/>
    <cellStyle name="Normal 5 8 3 2 2" xfId="40688"/>
    <cellStyle name="Normal 5 8 4" xfId="40689"/>
    <cellStyle name="Normal 5 8 4 2" xfId="40690"/>
    <cellStyle name="Normal 5 9" xfId="40691"/>
    <cellStyle name="Normal 5 9 2" xfId="40692"/>
    <cellStyle name="Normal 5 9 2 2" xfId="40693"/>
    <cellStyle name="Normal 5 9 2 2 2" xfId="40694"/>
    <cellStyle name="Normal 5 9 3" xfId="40695"/>
    <cellStyle name="Normal 5 9 3 2" xfId="40696"/>
    <cellStyle name="Normal 5 9 3 2 2" xfId="40697"/>
    <cellStyle name="Normal 5 9 4" xfId="40698"/>
    <cellStyle name="Normal 5 9 4 2" xfId="40699"/>
    <cellStyle name="Normal 5_Accounts - 17 Feb" xfId="40700"/>
    <cellStyle name="Normal 50" xfId="40701"/>
    <cellStyle name="Normal 51" xfId="40702"/>
    <cellStyle name="Normal 52" xfId="40703"/>
    <cellStyle name="Normal 53" xfId="40704"/>
    <cellStyle name="Normal 54" xfId="40705"/>
    <cellStyle name="Normal 55" xfId="40706"/>
    <cellStyle name="Normal 56" xfId="40707"/>
    <cellStyle name="Normal 57" xfId="40708"/>
    <cellStyle name="Normal 58" xfId="40709"/>
    <cellStyle name="Normal 59" xfId="40710"/>
    <cellStyle name="Normal 6" xfId="40711"/>
    <cellStyle name="Normal 6 10" xfId="40712"/>
    <cellStyle name="Normal 6 10 10" xfId="40713"/>
    <cellStyle name="Normal 6 10 10 2" xfId="40714"/>
    <cellStyle name="Normal 6 10 10 2 2" xfId="40715"/>
    <cellStyle name="Normal 6 10 11" xfId="40716"/>
    <cellStyle name="Normal 6 10 11 2" xfId="40717"/>
    <cellStyle name="Normal 6 10 11 2 2" xfId="40718"/>
    <cellStyle name="Normal 6 10 12" xfId="40719"/>
    <cellStyle name="Normal 6 10 12 2" xfId="40720"/>
    <cellStyle name="Normal 6 10 12 2 2" xfId="40721"/>
    <cellStyle name="Normal 6 10 13" xfId="40722"/>
    <cellStyle name="Normal 6 10 13 2" xfId="40723"/>
    <cellStyle name="Normal 6 10 13 2 2" xfId="40724"/>
    <cellStyle name="Normal 6 10 14" xfId="40725"/>
    <cellStyle name="Normal 6 10 14 2" xfId="40726"/>
    <cellStyle name="Normal 6 10 14 2 2" xfId="40727"/>
    <cellStyle name="Normal 6 10 15" xfId="40728"/>
    <cellStyle name="Normal 6 10 15 2" xfId="40729"/>
    <cellStyle name="Normal 6 10 2" xfId="40730"/>
    <cellStyle name="Normal 6 10 2 2" xfId="40731"/>
    <cellStyle name="Normal 6 10 2 2 2" xfId="40732"/>
    <cellStyle name="Normal 6 10 3" xfId="40733"/>
    <cellStyle name="Normal 6 10 3 2" xfId="40734"/>
    <cellStyle name="Normal 6 10 3 2 2" xfId="40735"/>
    <cellStyle name="Normal 6 10 4" xfId="40736"/>
    <cellStyle name="Normal 6 10 4 2" xfId="40737"/>
    <cellStyle name="Normal 6 10 4 2 2" xfId="40738"/>
    <cellStyle name="Normal 6 10 5" xfId="40739"/>
    <cellStyle name="Normal 6 10 5 2" xfId="40740"/>
    <cellStyle name="Normal 6 10 5 2 2" xfId="40741"/>
    <cellStyle name="Normal 6 10 6" xfId="40742"/>
    <cellStyle name="Normal 6 10 6 2" xfId="40743"/>
    <cellStyle name="Normal 6 10 6 2 2" xfId="40744"/>
    <cellStyle name="Normal 6 10 7" xfId="40745"/>
    <cellStyle name="Normal 6 10 7 2" xfId="40746"/>
    <cellStyle name="Normal 6 10 7 2 2" xfId="40747"/>
    <cellStyle name="Normal 6 10 8" xfId="40748"/>
    <cellStyle name="Normal 6 10 8 2" xfId="40749"/>
    <cellStyle name="Normal 6 10 8 2 2" xfId="40750"/>
    <cellStyle name="Normal 6 10 9" xfId="40751"/>
    <cellStyle name="Normal 6 10 9 2" xfId="40752"/>
    <cellStyle name="Normal 6 10 9 2 2" xfId="40753"/>
    <cellStyle name="Normal 6 11" xfId="40754"/>
    <cellStyle name="Normal 6 11 10" xfId="40755"/>
    <cellStyle name="Normal 6 11 10 2" xfId="40756"/>
    <cellStyle name="Normal 6 11 10 2 2" xfId="40757"/>
    <cellStyle name="Normal 6 11 11" xfId="40758"/>
    <cellStyle name="Normal 6 11 11 2" xfId="40759"/>
    <cellStyle name="Normal 6 11 11 2 2" xfId="40760"/>
    <cellStyle name="Normal 6 11 12" xfId="40761"/>
    <cellStyle name="Normal 6 11 12 2" xfId="40762"/>
    <cellStyle name="Normal 6 11 12 2 2" xfId="40763"/>
    <cellStyle name="Normal 6 11 13" xfId="40764"/>
    <cellStyle name="Normal 6 11 13 2" xfId="40765"/>
    <cellStyle name="Normal 6 11 13 2 2" xfId="40766"/>
    <cellStyle name="Normal 6 11 14" xfId="40767"/>
    <cellStyle name="Normal 6 11 14 2" xfId="40768"/>
    <cellStyle name="Normal 6 11 14 2 2" xfId="40769"/>
    <cellStyle name="Normal 6 11 15" xfId="40770"/>
    <cellStyle name="Normal 6 11 15 2" xfId="40771"/>
    <cellStyle name="Normal 6 11 2" xfId="40772"/>
    <cellStyle name="Normal 6 11 2 2" xfId="40773"/>
    <cellStyle name="Normal 6 11 2 2 2" xfId="40774"/>
    <cellStyle name="Normal 6 11 3" xfId="40775"/>
    <cellStyle name="Normal 6 11 3 2" xfId="40776"/>
    <cellStyle name="Normal 6 11 3 2 2" xfId="40777"/>
    <cellStyle name="Normal 6 11 4" xfId="40778"/>
    <cellStyle name="Normal 6 11 4 2" xfId="40779"/>
    <cellStyle name="Normal 6 11 4 2 2" xfId="40780"/>
    <cellStyle name="Normal 6 11 5" xfId="40781"/>
    <cellStyle name="Normal 6 11 5 2" xfId="40782"/>
    <cellStyle name="Normal 6 11 5 2 2" xfId="40783"/>
    <cellStyle name="Normal 6 11 6" xfId="40784"/>
    <cellStyle name="Normal 6 11 6 2" xfId="40785"/>
    <cellStyle name="Normal 6 11 6 2 2" xfId="40786"/>
    <cellStyle name="Normal 6 11 7" xfId="40787"/>
    <cellStyle name="Normal 6 11 7 2" xfId="40788"/>
    <cellStyle name="Normal 6 11 7 2 2" xfId="40789"/>
    <cellStyle name="Normal 6 11 8" xfId="40790"/>
    <cellStyle name="Normal 6 11 8 2" xfId="40791"/>
    <cellStyle name="Normal 6 11 8 2 2" xfId="40792"/>
    <cellStyle name="Normal 6 11 9" xfId="40793"/>
    <cellStyle name="Normal 6 11 9 2" xfId="40794"/>
    <cellStyle name="Normal 6 11 9 2 2" xfId="40795"/>
    <cellStyle name="Normal 6 12" xfId="40796"/>
    <cellStyle name="Normal 6 12 10" xfId="40797"/>
    <cellStyle name="Normal 6 12 10 2" xfId="40798"/>
    <cellStyle name="Normal 6 12 10 2 2" xfId="40799"/>
    <cellStyle name="Normal 6 12 11" xfId="40800"/>
    <cellStyle name="Normal 6 12 11 2" xfId="40801"/>
    <cellStyle name="Normal 6 12 11 2 2" xfId="40802"/>
    <cellStyle name="Normal 6 12 12" xfId="40803"/>
    <cellStyle name="Normal 6 12 12 2" xfId="40804"/>
    <cellStyle name="Normal 6 12 12 2 2" xfId="40805"/>
    <cellStyle name="Normal 6 12 13" xfId="40806"/>
    <cellStyle name="Normal 6 12 13 2" xfId="40807"/>
    <cellStyle name="Normal 6 12 13 2 2" xfId="40808"/>
    <cellStyle name="Normal 6 12 14" xfId="40809"/>
    <cellStyle name="Normal 6 12 14 2" xfId="40810"/>
    <cellStyle name="Normal 6 12 14 2 2" xfId="40811"/>
    <cellStyle name="Normal 6 12 15" xfId="40812"/>
    <cellStyle name="Normal 6 12 15 2" xfId="40813"/>
    <cellStyle name="Normal 6 12 2" xfId="40814"/>
    <cellStyle name="Normal 6 12 2 2" xfId="40815"/>
    <cellStyle name="Normal 6 12 2 2 2" xfId="40816"/>
    <cellStyle name="Normal 6 12 3" xfId="40817"/>
    <cellStyle name="Normal 6 12 3 2" xfId="40818"/>
    <cellStyle name="Normal 6 12 3 2 2" xfId="40819"/>
    <cellStyle name="Normal 6 12 4" xfId="40820"/>
    <cellStyle name="Normal 6 12 4 2" xfId="40821"/>
    <cellStyle name="Normal 6 12 4 2 2" xfId="40822"/>
    <cellStyle name="Normal 6 12 5" xfId="40823"/>
    <cellStyle name="Normal 6 12 5 2" xfId="40824"/>
    <cellStyle name="Normal 6 12 5 2 2" xfId="40825"/>
    <cellStyle name="Normal 6 12 6" xfId="40826"/>
    <cellStyle name="Normal 6 12 6 2" xfId="40827"/>
    <cellStyle name="Normal 6 12 6 2 2" xfId="40828"/>
    <cellStyle name="Normal 6 12 7" xfId="40829"/>
    <cellStyle name="Normal 6 12 7 2" xfId="40830"/>
    <cellStyle name="Normal 6 12 7 2 2" xfId="40831"/>
    <cellStyle name="Normal 6 12 8" xfId="40832"/>
    <cellStyle name="Normal 6 12 8 2" xfId="40833"/>
    <cellStyle name="Normal 6 12 8 2 2" xfId="40834"/>
    <cellStyle name="Normal 6 12 9" xfId="40835"/>
    <cellStyle name="Normal 6 12 9 2" xfId="40836"/>
    <cellStyle name="Normal 6 12 9 2 2" xfId="40837"/>
    <cellStyle name="Normal 6 13" xfId="40838"/>
    <cellStyle name="Normal 6 13 10" xfId="40839"/>
    <cellStyle name="Normal 6 13 10 2" xfId="40840"/>
    <cellStyle name="Normal 6 13 10 2 2" xfId="40841"/>
    <cellStyle name="Normal 6 13 11" xfId="40842"/>
    <cellStyle name="Normal 6 13 11 2" xfId="40843"/>
    <cellStyle name="Normal 6 13 11 2 2" xfId="40844"/>
    <cellStyle name="Normal 6 13 12" xfId="40845"/>
    <cellStyle name="Normal 6 13 12 2" xfId="40846"/>
    <cellStyle name="Normal 6 13 12 2 2" xfId="40847"/>
    <cellStyle name="Normal 6 13 13" xfId="40848"/>
    <cellStyle name="Normal 6 13 13 2" xfId="40849"/>
    <cellStyle name="Normal 6 13 13 2 2" xfId="40850"/>
    <cellStyle name="Normal 6 13 14" xfId="40851"/>
    <cellStyle name="Normal 6 13 14 2" xfId="40852"/>
    <cellStyle name="Normal 6 13 14 2 2" xfId="40853"/>
    <cellStyle name="Normal 6 13 15" xfId="40854"/>
    <cellStyle name="Normal 6 13 15 2" xfId="40855"/>
    <cellStyle name="Normal 6 13 2" xfId="40856"/>
    <cellStyle name="Normal 6 13 2 2" xfId="40857"/>
    <cellStyle name="Normal 6 13 2 2 2" xfId="40858"/>
    <cellStyle name="Normal 6 13 3" xfId="40859"/>
    <cellStyle name="Normal 6 13 3 2" xfId="40860"/>
    <cellStyle name="Normal 6 13 3 2 2" xfId="40861"/>
    <cellStyle name="Normal 6 13 4" xfId="40862"/>
    <cellStyle name="Normal 6 13 4 2" xfId="40863"/>
    <cellStyle name="Normal 6 13 4 2 2" xfId="40864"/>
    <cellStyle name="Normal 6 13 5" xfId="40865"/>
    <cellStyle name="Normal 6 13 5 2" xfId="40866"/>
    <cellStyle name="Normal 6 13 5 2 2" xfId="40867"/>
    <cellStyle name="Normal 6 13 6" xfId="40868"/>
    <cellStyle name="Normal 6 13 6 2" xfId="40869"/>
    <cellStyle name="Normal 6 13 6 2 2" xfId="40870"/>
    <cellStyle name="Normal 6 13 7" xfId="40871"/>
    <cellStyle name="Normal 6 13 7 2" xfId="40872"/>
    <cellStyle name="Normal 6 13 7 2 2" xfId="40873"/>
    <cellStyle name="Normal 6 13 8" xfId="40874"/>
    <cellStyle name="Normal 6 13 8 2" xfId="40875"/>
    <cellStyle name="Normal 6 13 8 2 2" xfId="40876"/>
    <cellStyle name="Normal 6 13 9" xfId="40877"/>
    <cellStyle name="Normal 6 13 9 2" xfId="40878"/>
    <cellStyle name="Normal 6 13 9 2 2" xfId="40879"/>
    <cellStyle name="Normal 6 14" xfId="40880"/>
    <cellStyle name="Normal 6 14 10" xfId="40881"/>
    <cellStyle name="Normal 6 14 10 2" xfId="40882"/>
    <cellStyle name="Normal 6 14 10 2 2" xfId="40883"/>
    <cellStyle name="Normal 6 14 11" xfId="40884"/>
    <cellStyle name="Normal 6 14 11 2" xfId="40885"/>
    <cellStyle name="Normal 6 14 11 2 2" xfId="40886"/>
    <cellStyle name="Normal 6 14 12" xfId="40887"/>
    <cellStyle name="Normal 6 14 12 2" xfId="40888"/>
    <cellStyle name="Normal 6 14 12 2 2" xfId="40889"/>
    <cellStyle name="Normal 6 14 13" xfId="40890"/>
    <cellStyle name="Normal 6 14 13 2" xfId="40891"/>
    <cellStyle name="Normal 6 14 13 2 2" xfId="40892"/>
    <cellStyle name="Normal 6 14 14" xfId="40893"/>
    <cellStyle name="Normal 6 14 14 2" xfId="40894"/>
    <cellStyle name="Normal 6 14 14 2 2" xfId="40895"/>
    <cellStyle name="Normal 6 14 15" xfId="40896"/>
    <cellStyle name="Normal 6 14 15 2" xfId="40897"/>
    <cellStyle name="Normal 6 14 2" xfId="40898"/>
    <cellStyle name="Normal 6 14 2 2" xfId="40899"/>
    <cellStyle name="Normal 6 14 2 2 2" xfId="40900"/>
    <cellStyle name="Normal 6 14 3" xfId="40901"/>
    <cellStyle name="Normal 6 14 3 2" xfId="40902"/>
    <cellStyle name="Normal 6 14 3 2 2" xfId="40903"/>
    <cellStyle name="Normal 6 14 4" xfId="40904"/>
    <cellStyle name="Normal 6 14 4 2" xfId="40905"/>
    <cellStyle name="Normal 6 14 4 2 2" xfId="40906"/>
    <cellStyle name="Normal 6 14 5" xfId="40907"/>
    <cellStyle name="Normal 6 14 5 2" xfId="40908"/>
    <cellStyle name="Normal 6 14 5 2 2" xfId="40909"/>
    <cellStyle name="Normal 6 14 6" xfId="40910"/>
    <cellStyle name="Normal 6 14 6 2" xfId="40911"/>
    <cellStyle name="Normal 6 14 6 2 2" xfId="40912"/>
    <cellStyle name="Normal 6 14 7" xfId="40913"/>
    <cellStyle name="Normal 6 14 7 2" xfId="40914"/>
    <cellStyle name="Normal 6 14 7 2 2" xfId="40915"/>
    <cellStyle name="Normal 6 14 8" xfId="40916"/>
    <cellStyle name="Normal 6 14 8 2" xfId="40917"/>
    <cellStyle name="Normal 6 14 8 2 2" xfId="40918"/>
    <cellStyle name="Normal 6 14 9" xfId="40919"/>
    <cellStyle name="Normal 6 14 9 2" xfId="40920"/>
    <cellStyle name="Normal 6 14 9 2 2" xfId="40921"/>
    <cellStyle name="Normal 6 15" xfId="40922"/>
    <cellStyle name="Normal 6 15 10" xfId="40923"/>
    <cellStyle name="Normal 6 15 10 2" xfId="40924"/>
    <cellStyle name="Normal 6 15 10 2 2" xfId="40925"/>
    <cellStyle name="Normal 6 15 11" xfId="40926"/>
    <cellStyle name="Normal 6 15 11 2" xfId="40927"/>
    <cellStyle name="Normal 6 15 11 2 2" xfId="40928"/>
    <cellStyle name="Normal 6 15 12" xfId="40929"/>
    <cellStyle name="Normal 6 15 12 2" xfId="40930"/>
    <cellStyle name="Normal 6 15 12 2 2" xfId="40931"/>
    <cellStyle name="Normal 6 15 13" xfId="40932"/>
    <cellStyle name="Normal 6 15 13 2" xfId="40933"/>
    <cellStyle name="Normal 6 15 13 2 2" xfId="40934"/>
    <cellStyle name="Normal 6 15 14" xfId="40935"/>
    <cellStyle name="Normal 6 15 14 2" xfId="40936"/>
    <cellStyle name="Normal 6 15 14 2 2" xfId="40937"/>
    <cellStyle name="Normal 6 15 15" xfId="40938"/>
    <cellStyle name="Normal 6 15 15 2" xfId="40939"/>
    <cellStyle name="Normal 6 15 2" xfId="40940"/>
    <cellStyle name="Normal 6 15 2 2" xfId="40941"/>
    <cellStyle name="Normal 6 15 2 2 2" xfId="40942"/>
    <cellStyle name="Normal 6 15 3" xfId="40943"/>
    <cellStyle name="Normal 6 15 3 2" xfId="40944"/>
    <cellStyle name="Normal 6 15 3 2 2" xfId="40945"/>
    <cellStyle name="Normal 6 15 4" xfId="40946"/>
    <cellStyle name="Normal 6 15 4 2" xfId="40947"/>
    <cellStyle name="Normal 6 15 4 2 2" xfId="40948"/>
    <cellStyle name="Normal 6 15 5" xfId="40949"/>
    <cellStyle name="Normal 6 15 5 2" xfId="40950"/>
    <cellStyle name="Normal 6 15 5 2 2" xfId="40951"/>
    <cellStyle name="Normal 6 15 6" xfId="40952"/>
    <cellStyle name="Normal 6 15 6 2" xfId="40953"/>
    <cellStyle name="Normal 6 15 6 2 2" xfId="40954"/>
    <cellStyle name="Normal 6 15 7" xfId="40955"/>
    <cellStyle name="Normal 6 15 7 2" xfId="40956"/>
    <cellStyle name="Normal 6 15 7 2 2" xfId="40957"/>
    <cellStyle name="Normal 6 15 8" xfId="40958"/>
    <cellStyle name="Normal 6 15 8 2" xfId="40959"/>
    <cellStyle name="Normal 6 15 8 2 2" xfId="40960"/>
    <cellStyle name="Normal 6 15 9" xfId="40961"/>
    <cellStyle name="Normal 6 15 9 2" xfId="40962"/>
    <cellStyle name="Normal 6 15 9 2 2" xfId="40963"/>
    <cellStyle name="Normal 6 16" xfId="40964"/>
    <cellStyle name="Normal 6 16 10" xfId="40965"/>
    <cellStyle name="Normal 6 16 10 2" xfId="40966"/>
    <cellStyle name="Normal 6 16 10 2 2" xfId="40967"/>
    <cellStyle name="Normal 6 16 11" xfId="40968"/>
    <cellStyle name="Normal 6 16 11 2" xfId="40969"/>
    <cellStyle name="Normal 6 16 11 2 2" xfId="40970"/>
    <cellStyle name="Normal 6 16 12" xfId="40971"/>
    <cellStyle name="Normal 6 16 12 2" xfId="40972"/>
    <cellStyle name="Normal 6 16 12 2 2" xfId="40973"/>
    <cellStyle name="Normal 6 16 13" xfId="40974"/>
    <cellStyle name="Normal 6 16 13 2" xfId="40975"/>
    <cellStyle name="Normal 6 16 13 2 2" xfId="40976"/>
    <cellStyle name="Normal 6 16 14" xfId="40977"/>
    <cellStyle name="Normal 6 16 14 2" xfId="40978"/>
    <cellStyle name="Normal 6 16 14 2 2" xfId="40979"/>
    <cellStyle name="Normal 6 16 15" xfId="40980"/>
    <cellStyle name="Normal 6 16 15 2" xfId="40981"/>
    <cellStyle name="Normal 6 16 2" xfId="40982"/>
    <cellStyle name="Normal 6 16 2 2" xfId="40983"/>
    <cellStyle name="Normal 6 16 2 2 2" xfId="40984"/>
    <cellStyle name="Normal 6 16 3" xfId="40985"/>
    <cellStyle name="Normal 6 16 3 2" xfId="40986"/>
    <cellStyle name="Normal 6 16 3 2 2" xfId="40987"/>
    <cellStyle name="Normal 6 16 4" xfId="40988"/>
    <cellStyle name="Normal 6 16 4 2" xfId="40989"/>
    <cellStyle name="Normal 6 16 4 2 2" xfId="40990"/>
    <cellStyle name="Normal 6 16 5" xfId="40991"/>
    <cellStyle name="Normal 6 16 5 2" xfId="40992"/>
    <cellStyle name="Normal 6 16 5 2 2" xfId="40993"/>
    <cellStyle name="Normal 6 16 6" xfId="40994"/>
    <cellStyle name="Normal 6 16 6 2" xfId="40995"/>
    <cellStyle name="Normal 6 16 6 2 2" xfId="40996"/>
    <cellStyle name="Normal 6 16 7" xfId="40997"/>
    <cellStyle name="Normal 6 16 7 2" xfId="40998"/>
    <cellStyle name="Normal 6 16 7 2 2" xfId="40999"/>
    <cellStyle name="Normal 6 16 8" xfId="41000"/>
    <cellStyle name="Normal 6 16 8 2" xfId="41001"/>
    <cellStyle name="Normal 6 16 8 2 2" xfId="41002"/>
    <cellStyle name="Normal 6 16 9" xfId="41003"/>
    <cellStyle name="Normal 6 16 9 2" xfId="41004"/>
    <cellStyle name="Normal 6 16 9 2 2" xfId="41005"/>
    <cellStyle name="Normal 6 17" xfId="41006"/>
    <cellStyle name="Normal 6 17 10" xfId="41007"/>
    <cellStyle name="Normal 6 17 10 2" xfId="41008"/>
    <cellStyle name="Normal 6 17 10 2 2" xfId="41009"/>
    <cellStyle name="Normal 6 17 11" xfId="41010"/>
    <cellStyle name="Normal 6 17 11 2" xfId="41011"/>
    <cellStyle name="Normal 6 17 11 2 2" xfId="41012"/>
    <cellStyle name="Normal 6 17 12" xfId="41013"/>
    <cellStyle name="Normal 6 17 12 2" xfId="41014"/>
    <cellStyle name="Normal 6 17 12 2 2" xfId="41015"/>
    <cellStyle name="Normal 6 17 13" xfId="41016"/>
    <cellStyle name="Normal 6 17 13 2" xfId="41017"/>
    <cellStyle name="Normal 6 17 13 2 2" xfId="41018"/>
    <cellStyle name="Normal 6 17 14" xfId="41019"/>
    <cellStyle name="Normal 6 17 14 2" xfId="41020"/>
    <cellStyle name="Normal 6 17 14 2 2" xfId="41021"/>
    <cellStyle name="Normal 6 17 15" xfId="41022"/>
    <cellStyle name="Normal 6 17 15 2" xfId="41023"/>
    <cellStyle name="Normal 6 17 2" xfId="41024"/>
    <cellStyle name="Normal 6 17 2 2" xfId="41025"/>
    <cellStyle name="Normal 6 17 2 2 2" xfId="41026"/>
    <cellStyle name="Normal 6 17 3" xfId="41027"/>
    <cellStyle name="Normal 6 17 3 2" xfId="41028"/>
    <cellStyle name="Normal 6 17 3 2 2" xfId="41029"/>
    <cellStyle name="Normal 6 17 4" xfId="41030"/>
    <cellStyle name="Normal 6 17 4 2" xfId="41031"/>
    <cellStyle name="Normal 6 17 4 2 2" xfId="41032"/>
    <cellStyle name="Normal 6 17 5" xfId="41033"/>
    <cellStyle name="Normal 6 17 5 2" xfId="41034"/>
    <cellStyle name="Normal 6 17 5 2 2" xfId="41035"/>
    <cellStyle name="Normal 6 17 6" xfId="41036"/>
    <cellStyle name="Normal 6 17 6 2" xfId="41037"/>
    <cellStyle name="Normal 6 17 6 2 2" xfId="41038"/>
    <cellStyle name="Normal 6 17 7" xfId="41039"/>
    <cellStyle name="Normal 6 17 7 2" xfId="41040"/>
    <cellStyle name="Normal 6 17 7 2 2" xfId="41041"/>
    <cellStyle name="Normal 6 17 8" xfId="41042"/>
    <cellStyle name="Normal 6 17 8 2" xfId="41043"/>
    <cellStyle name="Normal 6 17 8 2 2" xfId="41044"/>
    <cellStyle name="Normal 6 17 9" xfId="41045"/>
    <cellStyle name="Normal 6 17 9 2" xfId="41046"/>
    <cellStyle name="Normal 6 17 9 2 2" xfId="41047"/>
    <cellStyle name="Normal 6 18" xfId="41048"/>
    <cellStyle name="Normal 6 18 10" xfId="41049"/>
    <cellStyle name="Normal 6 18 10 2" xfId="41050"/>
    <cellStyle name="Normal 6 18 10 2 2" xfId="41051"/>
    <cellStyle name="Normal 6 18 11" xfId="41052"/>
    <cellStyle name="Normal 6 18 11 2" xfId="41053"/>
    <cellStyle name="Normal 6 18 11 2 2" xfId="41054"/>
    <cellStyle name="Normal 6 18 12" xfId="41055"/>
    <cellStyle name="Normal 6 18 12 2" xfId="41056"/>
    <cellStyle name="Normal 6 18 12 2 2" xfId="41057"/>
    <cellStyle name="Normal 6 18 13" xfId="41058"/>
    <cellStyle name="Normal 6 18 13 2" xfId="41059"/>
    <cellStyle name="Normal 6 18 13 2 2" xfId="41060"/>
    <cellStyle name="Normal 6 18 14" xfId="41061"/>
    <cellStyle name="Normal 6 18 14 2" xfId="41062"/>
    <cellStyle name="Normal 6 18 14 2 2" xfId="41063"/>
    <cellStyle name="Normal 6 18 15" xfId="41064"/>
    <cellStyle name="Normal 6 18 15 2" xfId="41065"/>
    <cellStyle name="Normal 6 18 2" xfId="41066"/>
    <cellStyle name="Normal 6 18 2 2" xfId="41067"/>
    <cellStyle name="Normal 6 18 2 2 2" xfId="41068"/>
    <cellStyle name="Normal 6 18 3" xfId="41069"/>
    <cellStyle name="Normal 6 18 3 2" xfId="41070"/>
    <cellStyle name="Normal 6 18 3 2 2" xfId="41071"/>
    <cellStyle name="Normal 6 18 4" xfId="41072"/>
    <cellStyle name="Normal 6 18 4 2" xfId="41073"/>
    <cellStyle name="Normal 6 18 4 2 2" xfId="41074"/>
    <cellStyle name="Normal 6 18 5" xfId="41075"/>
    <cellStyle name="Normal 6 18 5 2" xfId="41076"/>
    <cellStyle name="Normal 6 18 5 2 2" xfId="41077"/>
    <cellStyle name="Normal 6 18 6" xfId="41078"/>
    <cellStyle name="Normal 6 18 6 2" xfId="41079"/>
    <cellStyle name="Normal 6 18 6 2 2" xfId="41080"/>
    <cellStyle name="Normal 6 18 7" xfId="41081"/>
    <cellStyle name="Normal 6 18 7 2" xfId="41082"/>
    <cellStyle name="Normal 6 18 7 2 2" xfId="41083"/>
    <cellStyle name="Normal 6 18 8" xfId="41084"/>
    <cellStyle name="Normal 6 18 8 2" xfId="41085"/>
    <cellStyle name="Normal 6 18 8 2 2" xfId="41086"/>
    <cellStyle name="Normal 6 18 9" xfId="41087"/>
    <cellStyle name="Normal 6 18 9 2" xfId="41088"/>
    <cellStyle name="Normal 6 18 9 2 2" xfId="41089"/>
    <cellStyle name="Normal 6 19" xfId="41090"/>
    <cellStyle name="Normal 6 19 10" xfId="41091"/>
    <cellStyle name="Normal 6 19 10 2" xfId="41092"/>
    <cellStyle name="Normal 6 19 10 2 2" xfId="41093"/>
    <cellStyle name="Normal 6 19 11" xfId="41094"/>
    <cellStyle name="Normal 6 19 11 2" xfId="41095"/>
    <cellStyle name="Normal 6 19 11 2 2" xfId="41096"/>
    <cellStyle name="Normal 6 19 12" xfId="41097"/>
    <cellStyle name="Normal 6 19 12 2" xfId="41098"/>
    <cellStyle name="Normal 6 19 12 2 2" xfId="41099"/>
    <cellStyle name="Normal 6 19 13" xfId="41100"/>
    <cellStyle name="Normal 6 19 13 2" xfId="41101"/>
    <cellStyle name="Normal 6 19 13 2 2" xfId="41102"/>
    <cellStyle name="Normal 6 19 14" xfId="41103"/>
    <cellStyle name="Normal 6 19 14 2" xfId="41104"/>
    <cellStyle name="Normal 6 19 14 2 2" xfId="41105"/>
    <cellStyle name="Normal 6 19 15" xfId="41106"/>
    <cellStyle name="Normal 6 19 15 2" xfId="41107"/>
    <cellStyle name="Normal 6 19 2" xfId="41108"/>
    <cellStyle name="Normal 6 19 2 2" xfId="41109"/>
    <cellStyle name="Normal 6 19 2 2 2" xfId="41110"/>
    <cellStyle name="Normal 6 19 3" xfId="41111"/>
    <cellStyle name="Normal 6 19 3 2" xfId="41112"/>
    <cellStyle name="Normal 6 19 3 2 2" xfId="41113"/>
    <cellStyle name="Normal 6 19 4" xfId="41114"/>
    <cellStyle name="Normal 6 19 4 2" xfId="41115"/>
    <cellStyle name="Normal 6 19 4 2 2" xfId="41116"/>
    <cellStyle name="Normal 6 19 5" xfId="41117"/>
    <cellStyle name="Normal 6 19 5 2" xfId="41118"/>
    <cellStyle name="Normal 6 19 5 2 2" xfId="41119"/>
    <cellStyle name="Normal 6 19 6" xfId="41120"/>
    <cellStyle name="Normal 6 19 6 2" xfId="41121"/>
    <cellStyle name="Normal 6 19 6 2 2" xfId="41122"/>
    <cellStyle name="Normal 6 19 7" xfId="41123"/>
    <cellStyle name="Normal 6 19 7 2" xfId="41124"/>
    <cellStyle name="Normal 6 19 7 2 2" xfId="41125"/>
    <cellStyle name="Normal 6 19 8" xfId="41126"/>
    <cellStyle name="Normal 6 19 8 2" xfId="41127"/>
    <cellStyle name="Normal 6 19 8 2 2" xfId="41128"/>
    <cellStyle name="Normal 6 19 9" xfId="41129"/>
    <cellStyle name="Normal 6 19 9 2" xfId="41130"/>
    <cellStyle name="Normal 6 19 9 2 2" xfId="41131"/>
    <cellStyle name="Normal 6 2" xfId="41132"/>
    <cellStyle name="Normal 6 2 10" xfId="41133"/>
    <cellStyle name="Normal 6 2 10 2" xfId="41134"/>
    <cellStyle name="Normal 6 2 10 2 2" xfId="41135"/>
    <cellStyle name="Normal 6 2 11" xfId="41136"/>
    <cellStyle name="Normal 6 2 11 2" xfId="41137"/>
    <cellStyle name="Normal 6 2 11 2 2" xfId="41138"/>
    <cellStyle name="Normal 6 2 12" xfId="41139"/>
    <cellStyle name="Normal 6 2 12 2" xfId="41140"/>
    <cellStyle name="Normal 6 2 12 2 2" xfId="41141"/>
    <cellStyle name="Normal 6 2 13" xfId="41142"/>
    <cellStyle name="Normal 6 2 13 2" xfId="41143"/>
    <cellStyle name="Normal 6 2 13 2 2" xfId="41144"/>
    <cellStyle name="Normal 6 2 14" xfId="41145"/>
    <cellStyle name="Normal 6 2 14 2" xfId="41146"/>
    <cellStyle name="Normal 6 2 14 2 2" xfId="41147"/>
    <cellStyle name="Normal 6 2 15" xfId="41148"/>
    <cellStyle name="Normal 6 2 15 2" xfId="41149"/>
    <cellStyle name="Normal 6 2 2" xfId="41150"/>
    <cellStyle name="Normal 6 2 2 2" xfId="41151"/>
    <cellStyle name="Normal 6 2 2 2 2" xfId="41152"/>
    <cellStyle name="Normal 6 2 3" xfId="41153"/>
    <cellStyle name="Normal 6 2 3 2" xfId="41154"/>
    <cellStyle name="Normal 6 2 3 2 2" xfId="41155"/>
    <cellStyle name="Normal 6 2 4" xfId="41156"/>
    <cellStyle name="Normal 6 2 4 2" xfId="41157"/>
    <cellStyle name="Normal 6 2 4 2 2" xfId="41158"/>
    <cellStyle name="Normal 6 2 5" xfId="41159"/>
    <cellStyle name="Normal 6 2 5 2" xfId="41160"/>
    <cellStyle name="Normal 6 2 5 2 2" xfId="41161"/>
    <cellStyle name="Normal 6 2 6" xfId="41162"/>
    <cellStyle name="Normal 6 2 6 2" xfId="41163"/>
    <cellStyle name="Normal 6 2 6 2 2" xfId="41164"/>
    <cellStyle name="Normal 6 2 7" xfId="41165"/>
    <cellStyle name="Normal 6 2 7 2" xfId="41166"/>
    <cellStyle name="Normal 6 2 7 2 2" xfId="41167"/>
    <cellStyle name="Normal 6 2 8" xfId="41168"/>
    <cellStyle name="Normal 6 2 8 2" xfId="41169"/>
    <cellStyle name="Normal 6 2 8 2 2" xfId="41170"/>
    <cellStyle name="Normal 6 2 9" xfId="41171"/>
    <cellStyle name="Normal 6 2 9 2" xfId="41172"/>
    <cellStyle name="Normal 6 2 9 2 2" xfId="41173"/>
    <cellStyle name="Normal 6 20" xfId="41174"/>
    <cellStyle name="Normal 6 20 10" xfId="41175"/>
    <cellStyle name="Normal 6 20 10 2" xfId="41176"/>
    <cellStyle name="Normal 6 20 10 2 2" xfId="41177"/>
    <cellStyle name="Normal 6 20 11" xfId="41178"/>
    <cellStyle name="Normal 6 20 11 2" xfId="41179"/>
    <cellStyle name="Normal 6 20 11 2 2" xfId="41180"/>
    <cellStyle name="Normal 6 20 12" xfId="41181"/>
    <cellStyle name="Normal 6 20 12 2" xfId="41182"/>
    <cellStyle name="Normal 6 20 12 2 2" xfId="41183"/>
    <cellStyle name="Normal 6 20 13" xfId="41184"/>
    <cellStyle name="Normal 6 20 13 2" xfId="41185"/>
    <cellStyle name="Normal 6 20 13 2 2" xfId="41186"/>
    <cellStyle name="Normal 6 20 14" xfId="41187"/>
    <cellStyle name="Normal 6 20 14 2" xfId="41188"/>
    <cellStyle name="Normal 6 20 14 2 2" xfId="41189"/>
    <cellStyle name="Normal 6 20 15" xfId="41190"/>
    <cellStyle name="Normal 6 20 15 2" xfId="41191"/>
    <cellStyle name="Normal 6 20 2" xfId="41192"/>
    <cellStyle name="Normal 6 20 2 2" xfId="41193"/>
    <cellStyle name="Normal 6 20 2 2 2" xfId="41194"/>
    <cellStyle name="Normal 6 20 3" xfId="41195"/>
    <cellStyle name="Normal 6 20 3 2" xfId="41196"/>
    <cellStyle name="Normal 6 20 3 2 2" xfId="41197"/>
    <cellStyle name="Normal 6 20 4" xfId="41198"/>
    <cellStyle name="Normal 6 20 4 2" xfId="41199"/>
    <cellStyle name="Normal 6 20 4 2 2" xfId="41200"/>
    <cellStyle name="Normal 6 20 5" xfId="41201"/>
    <cellStyle name="Normal 6 20 5 2" xfId="41202"/>
    <cellStyle name="Normal 6 20 5 2 2" xfId="41203"/>
    <cellStyle name="Normal 6 20 6" xfId="41204"/>
    <cellStyle name="Normal 6 20 6 2" xfId="41205"/>
    <cellStyle name="Normal 6 20 6 2 2" xfId="41206"/>
    <cellStyle name="Normal 6 20 7" xfId="41207"/>
    <cellStyle name="Normal 6 20 7 2" xfId="41208"/>
    <cellStyle name="Normal 6 20 7 2 2" xfId="41209"/>
    <cellStyle name="Normal 6 20 8" xfId="41210"/>
    <cellStyle name="Normal 6 20 8 2" xfId="41211"/>
    <cellStyle name="Normal 6 20 8 2 2" xfId="41212"/>
    <cellStyle name="Normal 6 20 9" xfId="41213"/>
    <cellStyle name="Normal 6 20 9 2" xfId="41214"/>
    <cellStyle name="Normal 6 20 9 2 2" xfId="41215"/>
    <cellStyle name="Normal 6 21" xfId="41216"/>
    <cellStyle name="Normal 6 21 10" xfId="41217"/>
    <cellStyle name="Normal 6 21 10 2" xfId="41218"/>
    <cellStyle name="Normal 6 21 10 2 2" xfId="41219"/>
    <cellStyle name="Normal 6 21 11" xfId="41220"/>
    <cellStyle name="Normal 6 21 11 2" xfId="41221"/>
    <cellStyle name="Normal 6 21 11 2 2" xfId="41222"/>
    <cellStyle name="Normal 6 21 12" xfId="41223"/>
    <cellStyle name="Normal 6 21 12 2" xfId="41224"/>
    <cellStyle name="Normal 6 21 12 2 2" xfId="41225"/>
    <cellStyle name="Normal 6 21 13" xfId="41226"/>
    <cellStyle name="Normal 6 21 13 2" xfId="41227"/>
    <cellStyle name="Normal 6 21 13 2 2" xfId="41228"/>
    <cellStyle name="Normal 6 21 14" xfId="41229"/>
    <cellStyle name="Normal 6 21 14 2" xfId="41230"/>
    <cellStyle name="Normal 6 21 14 2 2" xfId="41231"/>
    <cellStyle name="Normal 6 21 15" xfId="41232"/>
    <cellStyle name="Normal 6 21 15 2" xfId="41233"/>
    <cellStyle name="Normal 6 21 2" xfId="41234"/>
    <cellStyle name="Normal 6 21 2 2" xfId="41235"/>
    <cellStyle name="Normal 6 21 2 2 2" xfId="41236"/>
    <cellStyle name="Normal 6 21 3" xfId="41237"/>
    <cellStyle name="Normal 6 21 3 2" xfId="41238"/>
    <cellStyle name="Normal 6 21 3 2 2" xfId="41239"/>
    <cellStyle name="Normal 6 21 4" xfId="41240"/>
    <cellStyle name="Normal 6 21 4 2" xfId="41241"/>
    <cellStyle name="Normal 6 21 4 2 2" xfId="41242"/>
    <cellStyle name="Normal 6 21 5" xfId="41243"/>
    <cellStyle name="Normal 6 21 5 2" xfId="41244"/>
    <cellStyle name="Normal 6 21 5 2 2" xfId="41245"/>
    <cellStyle name="Normal 6 21 6" xfId="41246"/>
    <cellStyle name="Normal 6 21 6 2" xfId="41247"/>
    <cellStyle name="Normal 6 21 6 2 2" xfId="41248"/>
    <cellStyle name="Normal 6 21 7" xfId="41249"/>
    <cellStyle name="Normal 6 21 7 2" xfId="41250"/>
    <cellStyle name="Normal 6 21 7 2 2" xfId="41251"/>
    <cellStyle name="Normal 6 21 8" xfId="41252"/>
    <cellStyle name="Normal 6 21 8 2" xfId="41253"/>
    <cellStyle name="Normal 6 21 8 2 2" xfId="41254"/>
    <cellStyle name="Normal 6 21 9" xfId="41255"/>
    <cellStyle name="Normal 6 21 9 2" xfId="41256"/>
    <cellStyle name="Normal 6 21 9 2 2" xfId="41257"/>
    <cellStyle name="Normal 6 22" xfId="41258"/>
    <cellStyle name="Normal 6 22 10" xfId="41259"/>
    <cellStyle name="Normal 6 22 10 2" xfId="41260"/>
    <cellStyle name="Normal 6 22 10 2 2" xfId="41261"/>
    <cellStyle name="Normal 6 22 11" xfId="41262"/>
    <cellStyle name="Normal 6 22 11 2" xfId="41263"/>
    <cellStyle name="Normal 6 22 11 2 2" xfId="41264"/>
    <cellStyle name="Normal 6 22 12" xfId="41265"/>
    <cellStyle name="Normal 6 22 12 2" xfId="41266"/>
    <cellStyle name="Normal 6 22 12 2 2" xfId="41267"/>
    <cellStyle name="Normal 6 22 13" xfId="41268"/>
    <cellStyle name="Normal 6 22 13 2" xfId="41269"/>
    <cellStyle name="Normal 6 22 13 2 2" xfId="41270"/>
    <cellStyle name="Normal 6 22 14" xfId="41271"/>
    <cellStyle name="Normal 6 22 14 2" xfId="41272"/>
    <cellStyle name="Normal 6 22 14 2 2" xfId="41273"/>
    <cellStyle name="Normal 6 22 15" xfId="41274"/>
    <cellStyle name="Normal 6 22 15 2" xfId="41275"/>
    <cellStyle name="Normal 6 22 2" xfId="41276"/>
    <cellStyle name="Normal 6 22 2 2" xfId="41277"/>
    <cellStyle name="Normal 6 22 2 2 2" xfId="41278"/>
    <cellStyle name="Normal 6 22 3" xfId="41279"/>
    <cellStyle name="Normal 6 22 3 2" xfId="41280"/>
    <cellStyle name="Normal 6 22 3 2 2" xfId="41281"/>
    <cellStyle name="Normal 6 22 4" xfId="41282"/>
    <cellStyle name="Normal 6 22 4 2" xfId="41283"/>
    <cellStyle name="Normal 6 22 4 2 2" xfId="41284"/>
    <cellStyle name="Normal 6 22 5" xfId="41285"/>
    <cellStyle name="Normal 6 22 5 2" xfId="41286"/>
    <cellStyle name="Normal 6 22 5 2 2" xfId="41287"/>
    <cellStyle name="Normal 6 22 6" xfId="41288"/>
    <cellStyle name="Normal 6 22 6 2" xfId="41289"/>
    <cellStyle name="Normal 6 22 6 2 2" xfId="41290"/>
    <cellStyle name="Normal 6 22 7" xfId="41291"/>
    <cellStyle name="Normal 6 22 7 2" xfId="41292"/>
    <cellStyle name="Normal 6 22 7 2 2" xfId="41293"/>
    <cellStyle name="Normal 6 22 8" xfId="41294"/>
    <cellStyle name="Normal 6 22 8 2" xfId="41295"/>
    <cellStyle name="Normal 6 22 8 2 2" xfId="41296"/>
    <cellStyle name="Normal 6 22 9" xfId="41297"/>
    <cellStyle name="Normal 6 22 9 2" xfId="41298"/>
    <cellStyle name="Normal 6 22 9 2 2" xfId="41299"/>
    <cellStyle name="Normal 6 23" xfId="41300"/>
    <cellStyle name="Normal 6 23 10" xfId="41301"/>
    <cellStyle name="Normal 6 23 10 2" xfId="41302"/>
    <cellStyle name="Normal 6 23 10 2 2" xfId="41303"/>
    <cellStyle name="Normal 6 23 11" xfId="41304"/>
    <cellStyle name="Normal 6 23 11 2" xfId="41305"/>
    <cellStyle name="Normal 6 23 11 2 2" xfId="41306"/>
    <cellStyle name="Normal 6 23 12" xfId="41307"/>
    <cellStyle name="Normal 6 23 12 2" xfId="41308"/>
    <cellStyle name="Normal 6 23 12 2 2" xfId="41309"/>
    <cellStyle name="Normal 6 23 13" xfId="41310"/>
    <cellStyle name="Normal 6 23 13 2" xfId="41311"/>
    <cellStyle name="Normal 6 23 13 2 2" xfId="41312"/>
    <cellStyle name="Normal 6 23 14" xfId="41313"/>
    <cellStyle name="Normal 6 23 14 2" xfId="41314"/>
    <cellStyle name="Normal 6 23 14 2 2" xfId="41315"/>
    <cellStyle name="Normal 6 23 15" xfId="41316"/>
    <cellStyle name="Normal 6 23 15 2" xfId="41317"/>
    <cellStyle name="Normal 6 23 2" xfId="41318"/>
    <cellStyle name="Normal 6 23 2 2" xfId="41319"/>
    <cellStyle name="Normal 6 23 2 2 2" xfId="41320"/>
    <cellStyle name="Normal 6 23 3" xfId="41321"/>
    <cellStyle name="Normal 6 23 3 2" xfId="41322"/>
    <cellStyle name="Normal 6 23 3 2 2" xfId="41323"/>
    <cellStyle name="Normal 6 23 4" xfId="41324"/>
    <cellStyle name="Normal 6 23 4 2" xfId="41325"/>
    <cellStyle name="Normal 6 23 4 2 2" xfId="41326"/>
    <cellStyle name="Normal 6 23 5" xfId="41327"/>
    <cellStyle name="Normal 6 23 5 2" xfId="41328"/>
    <cellStyle name="Normal 6 23 5 2 2" xfId="41329"/>
    <cellStyle name="Normal 6 23 6" xfId="41330"/>
    <cellStyle name="Normal 6 23 6 2" xfId="41331"/>
    <cellStyle name="Normal 6 23 6 2 2" xfId="41332"/>
    <cellStyle name="Normal 6 23 7" xfId="41333"/>
    <cellStyle name="Normal 6 23 7 2" xfId="41334"/>
    <cellStyle name="Normal 6 23 7 2 2" xfId="41335"/>
    <cellStyle name="Normal 6 23 8" xfId="41336"/>
    <cellStyle name="Normal 6 23 8 2" xfId="41337"/>
    <cellStyle name="Normal 6 23 8 2 2" xfId="41338"/>
    <cellStyle name="Normal 6 23 9" xfId="41339"/>
    <cellStyle name="Normal 6 23 9 2" xfId="41340"/>
    <cellStyle name="Normal 6 23 9 2 2" xfId="41341"/>
    <cellStyle name="Normal 6 24" xfId="41342"/>
    <cellStyle name="Normal 6 24 2" xfId="41343"/>
    <cellStyle name="Normal 6 24 2 2" xfId="41344"/>
    <cellStyle name="Normal 6 25" xfId="41345"/>
    <cellStyle name="Normal 6 25 2" xfId="41346"/>
    <cellStyle name="Normal 6 25 2 2" xfId="41347"/>
    <cellStyle name="Normal 6 26" xfId="41348"/>
    <cellStyle name="Normal 6 26 2" xfId="41349"/>
    <cellStyle name="Normal 6 26 2 2" xfId="41350"/>
    <cellStyle name="Normal 6 27" xfId="41351"/>
    <cellStyle name="Normal 6 27 2" xfId="41352"/>
    <cellStyle name="Normal 6 27 2 2" xfId="41353"/>
    <cellStyle name="Normal 6 28" xfId="41354"/>
    <cellStyle name="Normal 6 28 2" xfId="41355"/>
    <cellStyle name="Normal 6 28 2 2" xfId="41356"/>
    <cellStyle name="Normal 6 29" xfId="41357"/>
    <cellStyle name="Normal 6 29 2" xfId="41358"/>
    <cellStyle name="Normal 6 29 2 2" xfId="41359"/>
    <cellStyle name="Normal 6 3" xfId="41360"/>
    <cellStyle name="Normal 6 3 10" xfId="41361"/>
    <cellStyle name="Normal 6 3 10 2" xfId="41362"/>
    <cellStyle name="Normal 6 3 10 2 2" xfId="41363"/>
    <cellStyle name="Normal 6 3 11" xfId="41364"/>
    <cellStyle name="Normal 6 3 11 2" xfId="41365"/>
    <cellStyle name="Normal 6 3 11 2 2" xfId="41366"/>
    <cellStyle name="Normal 6 3 12" xfId="41367"/>
    <cellStyle name="Normal 6 3 12 2" xfId="41368"/>
    <cellStyle name="Normal 6 3 12 2 2" xfId="41369"/>
    <cellStyle name="Normal 6 3 13" xfId="41370"/>
    <cellStyle name="Normal 6 3 13 2" xfId="41371"/>
    <cellStyle name="Normal 6 3 13 2 2" xfId="41372"/>
    <cellStyle name="Normal 6 3 14" xfId="41373"/>
    <cellStyle name="Normal 6 3 14 2" xfId="41374"/>
    <cellStyle name="Normal 6 3 14 2 2" xfId="41375"/>
    <cellStyle name="Normal 6 3 15" xfId="41376"/>
    <cellStyle name="Normal 6 3 15 2" xfId="41377"/>
    <cellStyle name="Normal 6 3 2" xfId="41378"/>
    <cellStyle name="Normal 6 3 2 2" xfId="41379"/>
    <cellStyle name="Normal 6 3 2 2 2" xfId="41380"/>
    <cellStyle name="Normal 6 3 3" xfId="41381"/>
    <cellStyle name="Normal 6 3 3 2" xfId="41382"/>
    <cellStyle name="Normal 6 3 3 2 2" xfId="41383"/>
    <cellStyle name="Normal 6 3 4" xfId="41384"/>
    <cellStyle name="Normal 6 3 4 2" xfId="41385"/>
    <cellStyle name="Normal 6 3 4 2 2" xfId="41386"/>
    <cellStyle name="Normal 6 3 5" xfId="41387"/>
    <cellStyle name="Normal 6 3 5 2" xfId="41388"/>
    <cellStyle name="Normal 6 3 5 2 2" xfId="41389"/>
    <cellStyle name="Normal 6 3 6" xfId="41390"/>
    <cellStyle name="Normal 6 3 6 2" xfId="41391"/>
    <cellStyle name="Normal 6 3 6 2 2" xfId="41392"/>
    <cellStyle name="Normal 6 3 7" xfId="41393"/>
    <cellStyle name="Normal 6 3 7 2" xfId="41394"/>
    <cellStyle name="Normal 6 3 7 2 2" xfId="41395"/>
    <cellStyle name="Normal 6 3 8" xfId="41396"/>
    <cellStyle name="Normal 6 3 8 2" xfId="41397"/>
    <cellStyle name="Normal 6 3 8 2 2" xfId="41398"/>
    <cellStyle name="Normal 6 3 9" xfId="41399"/>
    <cellStyle name="Normal 6 3 9 2" xfId="41400"/>
    <cellStyle name="Normal 6 3 9 2 2" xfId="41401"/>
    <cellStyle name="Normal 6 30" xfId="41402"/>
    <cellStyle name="Normal 6 30 2" xfId="41403"/>
    <cellStyle name="Normal 6 30 2 2" xfId="41404"/>
    <cellStyle name="Normal 6 31" xfId="41405"/>
    <cellStyle name="Normal 6 31 2" xfId="41406"/>
    <cellStyle name="Normal 6 31 2 2" xfId="41407"/>
    <cellStyle name="Normal 6 32" xfId="41408"/>
    <cellStyle name="Normal 6 32 2" xfId="41409"/>
    <cellStyle name="Normal 6 32 2 2" xfId="41410"/>
    <cellStyle name="Normal 6 33" xfId="41411"/>
    <cellStyle name="Normal 6 33 2" xfId="41412"/>
    <cellStyle name="Normal 6 33 2 2" xfId="41413"/>
    <cellStyle name="Normal 6 34" xfId="41414"/>
    <cellStyle name="Normal 6 34 2" xfId="41415"/>
    <cellStyle name="Normal 6 34 2 2" xfId="41416"/>
    <cellStyle name="Normal 6 35" xfId="41417"/>
    <cellStyle name="Normal 6 35 2" xfId="41418"/>
    <cellStyle name="Normal 6 35 2 2" xfId="41419"/>
    <cellStyle name="Normal 6 36" xfId="41420"/>
    <cellStyle name="Normal 6 36 2" xfId="41421"/>
    <cellStyle name="Normal 6 36 2 2" xfId="41422"/>
    <cellStyle name="Normal 6 37" xfId="41423"/>
    <cellStyle name="Normal 6 37 2" xfId="41424"/>
    <cellStyle name="Normal 6 37 2 2" xfId="41425"/>
    <cellStyle name="Normal 6 38" xfId="41426"/>
    <cellStyle name="Normal 6 38 2" xfId="41427"/>
    <cellStyle name="Normal 6 38 2 2" xfId="41428"/>
    <cellStyle name="Normal 6 39" xfId="41429"/>
    <cellStyle name="Normal 6 39 2" xfId="41430"/>
    <cellStyle name="Normal 6 39 2 2" xfId="41431"/>
    <cellStyle name="Normal 6 4" xfId="41432"/>
    <cellStyle name="Normal 6 4 10" xfId="41433"/>
    <cellStyle name="Normal 6 4 10 2" xfId="41434"/>
    <cellStyle name="Normal 6 4 10 2 2" xfId="41435"/>
    <cellStyle name="Normal 6 4 11" xfId="41436"/>
    <cellStyle name="Normal 6 4 11 2" xfId="41437"/>
    <cellStyle name="Normal 6 4 11 2 2" xfId="41438"/>
    <cellStyle name="Normal 6 4 12" xfId="41439"/>
    <cellStyle name="Normal 6 4 12 2" xfId="41440"/>
    <cellStyle name="Normal 6 4 12 2 2" xfId="41441"/>
    <cellStyle name="Normal 6 4 13" xfId="41442"/>
    <cellStyle name="Normal 6 4 13 2" xfId="41443"/>
    <cellStyle name="Normal 6 4 13 2 2" xfId="41444"/>
    <cellStyle name="Normal 6 4 14" xfId="41445"/>
    <cellStyle name="Normal 6 4 14 2" xfId="41446"/>
    <cellStyle name="Normal 6 4 14 2 2" xfId="41447"/>
    <cellStyle name="Normal 6 4 15" xfId="41448"/>
    <cellStyle name="Normal 6 4 15 2" xfId="41449"/>
    <cellStyle name="Normal 6 4 2" xfId="41450"/>
    <cellStyle name="Normal 6 4 2 2" xfId="41451"/>
    <cellStyle name="Normal 6 4 2 2 2" xfId="41452"/>
    <cellStyle name="Normal 6 4 3" xfId="41453"/>
    <cellStyle name="Normal 6 4 3 2" xfId="41454"/>
    <cellStyle name="Normal 6 4 3 2 2" xfId="41455"/>
    <cellStyle name="Normal 6 4 4" xfId="41456"/>
    <cellStyle name="Normal 6 4 4 2" xfId="41457"/>
    <cellStyle name="Normal 6 4 4 2 2" xfId="41458"/>
    <cellStyle name="Normal 6 4 5" xfId="41459"/>
    <cellStyle name="Normal 6 4 5 2" xfId="41460"/>
    <cellStyle name="Normal 6 4 5 2 2" xfId="41461"/>
    <cellStyle name="Normal 6 4 6" xfId="41462"/>
    <cellStyle name="Normal 6 4 6 2" xfId="41463"/>
    <cellStyle name="Normal 6 4 6 2 2" xfId="41464"/>
    <cellStyle name="Normal 6 4 7" xfId="41465"/>
    <cellStyle name="Normal 6 4 7 2" xfId="41466"/>
    <cellStyle name="Normal 6 4 7 2 2" xfId="41467"/>
    <cellStyle name="Normal 6 4 8" xfId="41468"/>
    <cellStyle name="Normal 6 4 8 2" xfId="41469"/>
    <cellStyle name="Normal 6 4 8 2 2" xfId="41470"/>
    <cellStyle name="Normal 6 4 9" xfId="41471"/>
    <cellStyle name="Normal 6 4 9 2" xfId="41472"/>
    <cellStyle name="Normal 6 4 9 2 2" xfId="41473"/>
    <cellStyle name="Normal 6 40" xfId="41474"/>
    <cellStyle name="Normal 6 40 2" xfId="41475"/>
    <cellStyle name="Normal 6 5" xfId="41476"/>
    <cellStyle name="Normal 6 5 10" xfId="41477"/>
    <cellStyle name="Normal 6 5 10 2" xfId="41478"/>
    <cellStyle name="Normal 6 5 10 2 2" xfId="41479"/>
    <cellStyle name="Normal 6 5 11" xfId="41480"/>
    <cellStyle name="Normal 6 5 11 2" xfId="41481"/>
    <cellStyle name="Normal 6 5 11 2 2" xfId="41482"/>
    <cellStyle name="Normal 6 5 12" xfId="41483"/>
    <cellStyle name="Normal 6 5 12 2" xfId="41484"/>
    <cellStyle name="Normal 6 5 12 2 2" xfId="41485"/>
    <cellStyle name="Normal 6 5 13" xfId="41486"/>
    <cellStyle name="Normal 6 5 13 2" xfId="41487"/>
    <cellStyle name="Normal 6 5 13 2 2" xfId="41488"/>
    <cellStyle name="Normal 6 5 14" xfId="41489"/>
    <cellStyle name="Normal 6 5 14 2" xfId="41490"/>
    <cellStyle name="Normal 6 5 14 2 2" xfId="41491"/>
    <cellStyle name="Normal 6 5 15" xfId="41492"/>
    <cellStyle name="Normal 6 5 15 2" xfId="41493"/>
    <cellStyle name="Normal 6 5 2" xfId="41494"/>
    <cellStyle name="Normal 6 5 2 2" xfId="41495"/>
    <cellStyle name="Normal 6 5 2 2 2" xfId="41496"/>
    <cellStyle name="Normal 6 5 3" xfId="41497"/>
    <cellStyle name="Normal 6 5 3 2" xfId="41498"/>
    <cellStyle name="Normal 6 5 3 2 2" xfId="41499"/>
    <cellStyle name="Normal 6 5 4" xfId="41500"/>
    <cellStyle name="Normal 6 5 4 2" xfId="41501"/>
    <cellStyle name="Normal 6 5 4 2 2" xfId="41502"/>
    <cellStyle name="Normal 6 5 5" xfId="41503"/>
    <cellStyle name="Normal 6 5 5 2" xfId="41504"/>
    <cellStyle name="Normal 6 5 5 2 2" xfId="41505"/>
    <cellStyle name="Normal 6 5 6" xfId="41506"/>
    <cellStyle name="Normal 6 5 6 2" xfId="41507"/>
    <cellStyle name="Normal 6 5 6 2 2" xfId="41508"/>
    <cellStyle name="Normal 6 5 7" xfId="41509"/>
    <cellStyle name="Normal 6 5 7 2" xfId="41510"/>
    <cellStyle name="Normal 6 5 7 2 2" xfId="41511"/>
    <cellStyle name="Normal 6 5 8" xfId="41512"/>
    <cellStyle name="Normal 6 5 8 2" xfId="41513"/>
    <cellStyle name="Normal 6 5 8 2 2" xfId="41514"/>
    <cellStyle name="Normal 6 5 9" xfId="41515"/>
    <cellStyle name="Normal 6 5 9 2" xfId="41516"/>
    <cellStyle name="Normal 6 5 9 2 2" xfId="41517"/>
    <cellStyle name="Normal 6 6" xfId="41518"/>
    <cellStyle name="Normal 6 6 10" xfId="41519"/>
    <cellStyle name="Normal 6 6 10 2" xfId="41520"/>
    <cellStyle name="Normal 6 6 10 2 2" xfId="41521"/>
    <cellStyle name="Normal 6 6 11" xfId="41522"/>
    <cellStyle name="Normal 6 6 11 2" xfId="41523"/>
    <cellStyle name="Normal 6 6 11 2 2" xfId="41524"/>
    <cellStyle name="Normal 6 6 12" xfId="41525"/>
    <cellStyle name="Normal 6 6 12 2" xfId="41526"/>
    <cellStyle name="Normal 6 6 12 2 2" xfId="41527"/>
    <cellStyle name="Normal 6 6 13" xfId="41528"/>
    <cellStyle name="Normal 6 6 13 2" xfId="41529"/>
    <cellStyle name="Normal 6 6 13 2 2" xfId="41530"/>
    <cellStyle name="Normal 6 6 14" xfId="41531"/>
    <cellStyle name="Normal 6 6 14 2" xfId="41532"/>
    <cellStyle name="Normal 6 6 14 2 2" xfId="41533"/>
    <cellStyle name="Normal 6 6 15" xfId="41534"/>
    <cellStyle name="Normal 6 6 15 2" xfId="41535"/>
    <cellStyle name="Normal 6 6 2" xfId="41536"/>
    <cellStyle name="Normal 6 6 2 2" xfId="41537"/>
    <cellStyle name="Normal 6 6 2 2 2" xfId="41538"/>
    <cellStyle name="Normal 6 6 3" xfId="41539"/>
    <cellStyle name="Normal 6 6 3 2" xfId="41540"/>
    <cellStyle name="Normal 6 6 3 2 2" xfId="41541"/>
    <cellStyle name="Normal 6 6 4" xfId="41542"/>
    <cellStyle name="Normal 6 6 4 2" xfId="41543"/>
    <cellStyle name="Normal 6 6 4 2 2" xfId="41544"/>
    <cellStyle name="Normal 6 6 5" xfId="41545"/>
    <cellStyle name="Normal 6 6 5 2" xfId="41546"/>
    <cellStyle name="Normal 6 6 5 2 2" xfId="41547"/>
    <cellStyle name="Normal 6 6 6" xfId="41548"/>
    <cellStyle name="Normal 6 6 6 2" xfId="41549"/>
    <cellStyle name="Normal 6 6 6 2 2" xfId="41550"/>
    <cellStyle name="Normal 6 6 7" xfId="41551"/>
    <cellStyle name="Normal 6 6 7 2" xfId="41552"/>
    <cellStyle name="Normal 6 6 7 2 2" xfId="41553"/>
    <cellStyle name="Normal 6 6 8" xfId="41554"/>
    <cellStyle name="Normal 6 6 8 2" xfId="41555"/>
    <cellStyle name="Normal 6 6 8 2 2" xfId="41556"/>
    <cellStyle name="Normal 6 6 9" xfId="41557"/>
    <cellStyle name="Normal 6 6 9 2" xfId="41558"/>
    <cellStyle name="Normal 6 6 9 2 2" xfId="41559"/>
    <cellStyle name="Normal 6 7" xfId="41560"/>
    <cellStyle name="Normal 6 7 10" xfId="41561"/>
    <cellStyle name="Normal 6 7 10 2" xfId="41562"/>
    <cellStyle name="Normal 6 7 10 2 2" xfId="41563"/>
    <cellStyle name="Normal 6 7 11" xfId="41564"/>
    <cellStyle name="Normal 6 7 11 2" xfId="41565"/>
    <cellStyle name="Normal 6 7 11 2 2" xfId="41566"/>
    <cellStyle name="Normal 6 7 12" xfId="41567"/>
    <cellStyle name="Normal 6 7 12 2" xfId="41568"/>
    <cellStyle name="Normal 6 7 12 2 2" xfId="41569"/>
    <cellStyle name="Normal 6 7 13" xfId="41570"/>
    <cellStyle name="Normal 6 7 13 2" xfId="41571"/>
    <cellStyle name="Normal 6 7 13 2 2" xfId="41572"/>
    <cellStyle name="Normal 6 7 14" xfId="41573"/>
    <cellStyle name="Normal 6 7 14 2" xfId="41574"/>
    <cellStyle name="Normal 6 7 14 2 2" xfId="41575"/>
    <cellStyle name="Normal 6 7 15" xfId="41576"/>
    <cellStyle name="Normal 6 7 15 2" xfId="41577"/>
    <cellStyle name="Normal 6 7 2" xfId="41578"/>
    <cellStyle name="Normal 6 7 2 2" xfId="41579"/>
    <cellStyle name="Normal 6 7 2 2 2" xfId="41580"/>
    <cellStyle name="Normal 6 7 3" xfId="41581"/>
    <cellStyle name="Normal 6 7 3 2" xfId="41582"/>
    <cellStyle name="Normal 6 7 3 2 2" xfId="41583"/>
    <cellStyle name="Normal 6 7 4" xfId="41584"/>
    <cellStyle name="Normal 6 7 4 2" xfId="41585"/>
    <cellStyle name="Normal 6 7 4 2 2" xfId="41586"/>
    <cellStyle name="Normal 6 7 5" xfId="41587"/>
    <cellStyle name="Normal 6 7 5 2" xfId="41588"/>
    <cellStyle name="Normal 6 7 5 2 2" xfId="41589"/>
    <cellStyle name="Normal 6 7 6" xfId="41590"/>
    <cellStyle name="Normal 6 7 6 2" xfId="41591"/>
    <cellStyle name="Normal 6 7 6 2 2" xfId="41592"/>
    <cellStyle name="Normal 6 7 7" xfId="41593"/>
    <cellStyle name="Normal 6 7 7 2" xfId="41594"/>
    <cellStyle name="Normal 6 7 7 2 2" xfId="41595"/>
    <cellStyle name="Normal 6 7 8" xfId="41596"/>
    <cellStyle name="Normal 6 7 8 2" xfId="41597"/>
    <cellStyle name="Normal 6 7 8 2 2" xfId="41598"/>
    <cellStyle name="Normal 6 7 9" xfId="41599"/>
    <cellStyle name="Normal 6 7 9 2" xfId="41600"/>
    <cellStyle name="Normal 6 7 9 2 2" xfId="41601"/>
    <cellStyle name="Normal 6 8" xfId="41602"/>
    <cellStyle name="Normal 6 8 10" xfId="41603"/>
    <cellStyle name="Normal 6 8 10 2" xfId="41604"/>
    <cellStyle name="Normal 6 8 10 2 2" xfId="41605"/>
    <cellStyle name="Normal 6 8 11" xfId="41606"/>
    <cellStyle name="Normal 6 8 11 2" xfId="41607"/>
    <cellStyle name="Normal 6 8 11 2 2" xfId="41608"/>
    <cellStyle name="Normal 6 8 12" xfId="41609"/>
    <cellStyle name="Normal 6 8 12 2" xfId="41610"/>
    <cellStyle name="Normal 6 8 12 2 2" xfId="41611"/>
    <cellStyle name="Normal 6 8 13" xfId="41612"/>
    <cellStyle name="Normal 6 8 13 2" xfId="41613"/>
    <cellStyle name="Normal 6 8 13 2 2" xfId="41614"/>
    <cellStyle name="Normal 6 8 14" xfId="41615"/>
    <cellStyle name="Normal 6 8 14 2" xfId="41616"/>
    <cellStyle name="Normal 6 8 14 2 2" xfId="41617"/>
    <cellStyle name="Normal 6 8 15" xfId="41618"/>
    <cellStyle name="Normal 6 8 15 2" xfId="41619"/>
    <cellStyle name="Normal 6 8 2" xfId="41620"/>
    <cellStyle name="Normal 6 8 2 2" xfId="41621"/>
    <cellStyle name="Normal 6 8 2 2 2" xfId="41622"/>
    <cellStyle name="Normal 6 8 3" xfId="41623"/>
    <cellStyle name="Normal 6 8 3 2" xfId="41624"/>
    <cellStyle name="Normal 6 8 3 2 2" xfId="41625"/>
    <cellStyle name="Normal 6 8 4" xfId="41626"/>
    <cellStyle name="Normal 6 8 4 2" xfId="41627"/>
    <cellStyle name="Normal 6 8 4 2 2" xfId="41628"/>
    <cellStyle name="Normal 6 8 5" xfId="41629"/>
    <cellStyle name="Normal 6 8 5 2" xfId="41630"/>
    <cellStyle name="Normal 6 8 5 2 2" xfId="41631"/>
    <cellStyle name="Normal 6 8 6" xfId="41632"/>
    <cellStyle name="Normal 6 8 6 2" xfId="41633"/>
    <cellStyle name="Normal 6 8 6 2 2" xfId="41634"/>
    <cellStyle name="Normal 6 8 7" xfId="41635"/>
    <cellStyle name="Normal 6 8 7 2" xfId="41636"/>
    <cellStyle name="Normal 6 8 7 2 2" xfId="41637"/>
    <cellStyle name="Normal 6 8 8" xfId="41638"/>
    <cellStyle name="Normal 6 8 8 2" xfId="41639"/>
    <cellStyle name="Normal 6 8 8 2 2" xfId="41640"/>
    <cellStyle name="Normal 6 8 9" xfId="41641"/>
    <cellStyle name="Normal 6 8 9 2" xfId="41642"/>
    <cellStyle name="Normal 6 8 9 2 2" xfId="41643"/>
    <cellStyle name="Normal 6 9" xfId="41644"/>
    <cellStyle name="Normal 6 9 10" xfId="41645"/>
    <cellStyle name="Normal 6 9 10 2" xfId="41646"/>
    <cellStyle name="Normal 6 9 10 2 2" xfId="41647"/>
    <cellStyle name="Normal 6 9 11" xfId="41648"/>
    <cellStyle name="Normal 6 9 11 2" xfId="41649"/>
    <cellStyle name="Normal 6 9 11 2 2" xfId="41650"/>
    <cellStyle name="Normal 6 9 12" xfId="41651"/>
    <cellStyle name="Normal 6 9 12 2" xfId="41652"/>
    <cellStyle name="Normal 6 9 12 2 2" xfId="41653"/>
    <cellStyle name="Normal 6 9 13" xfId="41654"/>
    <cellStyle name="Normal 6 9 13 2" xfId="41655"/>
    <cellStyle name="Normal 6 9 13 2 2" xfId="41656"/>
    <cellStyle name="Normal 6 9 14" xfId="41657"/>
    <cellStyle name="Normal 6 9 14 2" xfId="41658"/>
    <cellStyle name="Normal 6 9 14 2 2" xfId="41659"/>
    <cellStyle name="Normal 6 9 15" xfId="41660"/>
    <cellStyle name="Normal 6 9 15 2" xfId="41661"/>
    <cellStyle name="Normal 6 9 2" xfId="41662"/>
    <cellStyle name="Normal 6 9 2 2" xfId="41663"/>
    <cellStyle name="Normal 6 9 2 2 2" xfId="41664"/>
    <cellStyle name="Normal 6 9 3" xfId="41665"/>
    <cellStyle name="Normal 6 9 3 2" xfId="41666"/>
    <cellStyle name="Normal 6 9 3 2 2" xfId="41667"/>
    <cellStyle name="Normal 6 9 4" xfId="41668"/>
    <cellStyle name="Normal 6 9 4 2" xfId="41669"/>
    <cellStyle name="Normal 6 9 4 2 2" xfId="41670"/>
    <cellStyle name="Normal 6 9 5" xfId="41671"/>
    <cellStyle name="Normal 6 9 5 2" xfId="41672"/>
    <cellStyle name="Normal 6 9 5 2 2" xfId="41673"/>
    <cellStyle name="Normal 6 9 6" xfId="41674"/>
    <cellStyle name="Normal 6 9 6 2" xfId="41675"/>
    <cellStyle name="Normal 6 9 6 2 2" xfId="41676"/>
    <cellStyle name="Normal 6 9 7" xfId="41677"/>
    <cellStyle name="Normal 6 9 7 2" xfId="41678"/>
    <cellStyle name="Normal 6 9 7 2 2" xfId="41679"/>
    <cellStyle name="Normal 6 9 8" xfId="41680"/>
    <cellStyle name="Normal 6 9 8 2" xfId="41681"/>
    <cellStyle name="Normal 6 9 8 2 2" xfId="41682"/>
    <cellStyle name="Normal 6 9 9" xfId="41683"/>
    <cellStyle name="Normal 6 9 9 2" xfId="41684"/>
    <cellStyle name="Normal 6 9 9 2 2" xfId="41685"/>
    <cellStyle name="Normal 6_Dilaog Telekom Plc - 31 December 2009 (Grouped working)" xfId="41686"/>
    <cellStyle name="Normal 60" xfId="41687"/>
    <cellStyle name="Normal 61" xfId="41688"/>
    <cellStyle name="Normal 62" xfId="41689"/>
    <cellStyle name="Normal 63" xfId="41690"/>
    <cellStyle name="Normal 64" xfId="41691"/>
    <cellStyle name="Normal 65" xfId="41692"/>
    <cellStyle name="Normal 66" xfId="41693"/>
    <cellStyle name="Normal 67" xfId="41694"/>
    <cellStyle name="Normal 68" xfId="41695"/>
    <cellStyle name="Normal 69" xfId="41696"/>
    <cellStyle name="Normal 7" xfId="41697"/>
    <cellStyle name="Normal 7 10" xfId="41698"/>
    <cellStyle name="Normal 7 10 10" xfId="41699"/>
    <cellStyle name="Normal 7 10 10 2" xfId="41700"/>
    <cellStyle name="Normal 7 10 10 2 2" xfId="41701"/>
    <cellStyle name="Normal 7 10 11" xfId="41702"/>
    <cellStyle name="Normal 7 10 11 2" xfId="41703"/>
    <cellStyle name="Normal 7 10 11 2 2" xfId="41704"/>
    <cellStyle name="Normal 7 10 12" xfId="41705"/>
    <cellStyle name="Normal 7 10 12 2" xfId="41706"/>
    <cellStyle name="Normal 7 10 12 2 2" xfId="41707"/>
    <cellStyle name="Normal 7 10 13" xfId="41708"/>
    <cellStyle name="Normal 7 10 13 2" xfId="41709"/>
    <cellStyle name="Normal 7 10 13 2 2" xfId="41710"/>
    <cellStyle name="Normal 7 10 14" xfId="41711"/>
    <cellStyle name="Normal 7 10 14 2" xfId="41712"/>
    <cellStyle name="Normal 7 10 14 2 2" xfId="41713"/>
    <cellStyle name="Normal 7 10 15" xfId="41714"/>
    <cellStyle name="Normal 7 10 15 2" xfId="41715"/>
    <cellStyle name="Normal 7 10 2" xfId="41716"/>
    <cellStyle name="Normal 7 10 2 2" xfId="41717"/>
    <cellStyle name="Normal 7 10 2 2 2" xfId="41718"/>
    <cellStyle name="Normal 7 10 3" xfId="41719"/>
    <cellStyle name="Normal 7 10 3 2" xfId="41720"/>
    <cellStyle name="Normal 7 10 3 2 2" xfId="41721"/>
    <cellStyle name="Normal 7 10 4" xfId="41722"/>
    <cellStyle name="Normal 7 10 4 2" xfId="41723"/>
    <cellStyle name="Normal 7 10 4 2 2" xfId="41724"/>
    <cellStyle name="Normal 7 10 5" xfId="41725"/>
    <cellStyle name="Normal 7 10 5 2" xfId="41726"/>
    <cellStyle name="Normal 7 10 5 2 2" xfId="41727"/>
    <cellStyle name="Normal 7 10 6" xfId="41728"/>
    <cellStyle name="Normal 7 10 6 2" xfId="41729"/>
    <cellStyle name="Normal 7 10 6 2 2" xfId="41730"/>
    <cellStyle name="Normal 7 10 7" xfId="41731"/>
    <cellStyle name="Normal 7 10 7 2" xfId="41732"/>
    <cellStyle name="Normal 7 10 7 2 2" xfId="41733"/>
    <cellStyle name="Normal 7 10 8" xfId="41734"/>
    <cellStyle name="Normal 7 10 8 2" xfId="41735"/>
    <cellStyle name="Normal 7 10 8 2 2" xfId="41736"/>
    <cellStyle name="Normal 7 10 9" xfId="41737"/>
    <cellStyle name="Normal 7 10 9 2" xfId="41738"/>
    <cellStyle name="Normal 7 10 9 2 2" xfId="41739"/>
    <cellStyle name="Normal 7 11" xfId="41740"/>
    <cellStyle name="Normal 7 11 10" xfId="41741"/>
    <cellStyle name="Normal 7 11 10 2" xfId="41742"/>
    <cellStyle name="Normal 7 11 10 2 2" xfId="41743"/>
    <cellStyle name="Normal 7 11 11" xfId="41744"/>
    <cellStyle name="Normal 7 11 11 2" xfId="41745"/>
    <cellStyle name="Normal 7 11 11 2 2" xfId="41746"/>
    <cellStyle name="Normal 7 11 12" xfId="41747"/>
    <cellStyle name="Normal 7 11 12 2" xfId="41748"/>
    <cellStyle name="Normal 7 11 12 2 2" xfId="41749"/>
    <cellStyle name="Normal 7 11 13" xfId="41750"/>
    <cellStyle name="Normal 7 11 13 2" xfId="41751"/>
    <cellStyle name="Normal 7 11 13 2 2" xfId="41752"/>
    <cellStyle name="Normal 7 11 14" xfId="41753"/>
    <cellStyle name="Normal 7 11 14 2" xfId="41754"/>
    <cellStyle name="Normal 7 11 14 2 2" xfId="41755"/>
    <cellStyle name="Normal 7 11 15" xfId="41756"/>
    <cellStyle name="Normal 7 11 15 2" xfId="41757"/>
    <cellStyle name="Normal 7 11 2" xfId="41758"/>
    <cellStyle name="Normal 7 11 2 2" xfId="41759"/>
    <cellStyle name="Normal 7 11 2 2 2" xfId="41760"/>
    <cellStyle name="Normal 7 11 3" xfId="41761"/>
    <cellStyle name="Normal 7 11 3 2" xfId="41762"/>
    <cellStyle name="Normal 7 11 3 2 2" xfId="41763"/>
    <cellStyle name="Normal 7 11 4" xfId="41764"/>
    <cellStyle name="Normal 7 11 4 2" xfId="41765"/>
    <cellStyle name="Normal 7 11 4 2 2" xfId="41766"/>
    <cellStyle name="Normal 7 11 5" xfId="41767"/>
    <cellStyle name="Normal 7 11 5 2" xfId="41768"/>
    <cellStyle name="Normal 7 11 5 2 2" xfId="41769"/>
    <cellStyle name="Normal 7 11 6" xfId="41770"/>
    <cellStyle name="Normal 7 11 6 2" xfId="41771"/>
    <cellStyle name="Normal 7 11 6 2 2" xfId="41772"/>
    <cellStyle name="Normal 7 11 7" xfId="41773"/>
    <cellStyle name="Normal 7 11 7 2" xfId="41774"/>
    <cellStyle name="Normal 7 11 7 2 2" xfId="41775"/>
    <cellStyle name="Normal 7 11 8" xfId="41776"/>
    <cellStyle name="Normal 7 11 8 2" xfId="41777"/>
    <cellStyle name="Normal 7 11 8 2 2" xfId="41778"/>
    <cellStyle name="Normal 7 11 9" xfId="41779"/>
    <cellStyle name="Normal 7 11 9 2" xfId="41780"/>
    <cellStyle name="Normal 7 11 9 2 2" xfId="41781"/>
    <cellStyle name="Normal 7 12" xfId="41782"/>
    <cellStyle name="Normal 7 12 10" xfId="41783"/>
    <cellStyle name="Normal 7 12 10 2" xfId="41784"/>
    <cellStyle name="Normal 7 12 10 2 2" xfId="41785"/>
    <cellStyle name="Normal 7 12 11" xfId="41786"/>
    <cellStyle name="Normal 7 12 11 2" xfId="41787"/>
    <cellStyle name="Normal 7 12 11 2 2" xfId="41788"/>
    <cellStyle name="Normal 7 12 12" xfId="41789"/>
    <cellStyle name="Normal 7 12 12 2" xfId="41790"/>
    <cellStyle name="Normal 7 12 12 2 2" xfId="41791"/>
    <cellStyle name="Normal 7 12 13" xfId="41792"/>
    <cellStyle name="Normal 7 12 13 2" xfId="41793"/>
    <cellStyle name="Normal 7 12 13 2 2" xfId="41794"/>
    <cellStyle name="Normal 7 12 14" xfId="41795"/>
    <cellStyle name="Normal 7 12 14 2" xfId="41796"/>
    <cellStyle name="Normal 7 12 14 2 2" xfId="41797"/>
    <cellStyle name="Normal 7 12 15" xfId="41798"/>
    <cellStyle name="Normal 7 12 15 2" xfId="41799"/>
    <cellStyle name="Normal 7 12 2" xfId="41800"/>
    <cellStyle name="Normal 7 12 2 2" xfId="41801"/>
    <cellStyle name="Normal 7 12 2 2 2" xfId="41802"/>
    <cellStyle name="Normal 7 12 3" xfId="41803"/>
    <cellStyle name="Normal 7 12 3 2" xfId="41804"/>
    <cellStyle name="Normal 7 12 3 2 2" xfId="41805"/>
    <cellStyle name="Normal 7 12 4" xfId="41806"/>
    <cellStyle name="Normal 7 12 4 2" xfId="41807"/>
    <cellStyle name="Normal 7 12 4 2 2" xfId="41808"/>
    <cellStyle name="Normal 7 12 5" xfId="41809"/>
    <cellStyle name="Normal 7 12 5 2" xfId="41810"/>
    <cellStyle name="Normal 7 12 5 2 2" xfId="41811"/>
    <cellStyle name="Normal 7 12 6" xfId="41812"/>
    <cellStyle name="Normal 7 12 6 2" xfId="41813"/>
    <cellStyle name="Normal 7 12 6 2 2" xfId="41814"/>
    <cellStyle name="Normal 7 12 7" xfId="41815"/>
    <cellStyle name="Normal 7 12 7 2" xfId="41816"/>
    <cellStyle name="Normal 7 12 7 2 2" xfId="41817"/>
    <cellStyle name="Normal 7 12 8" xfId="41818"/>
    <cellStyle name="Normal 7 12 8 2" xfId="41819"/>
    <cellStyle name="Normal 7 12 8 2 2" xfId="41820"/>
    <cellStyle name="Normal 7 12 9" xfId="41821"/>
    <cellStyle name="Normal 7 12 9 2" xfId="41822"/>
    <cellStyle name="Normal 7 12 9 2 2" xfId="41823"/>
    <cellStyle name="Normal 7 13" xfId="41824"/>
    <cellStyle name="Normal 7 13 10" xfId="41825"/>
    <cellStyle name="Normal 7 13 10 2" xfId="41826"/>
    <cellStyle name="Normal 7 13 10 2 2" xfId="41827"/>
    <cellStyle name="Normal 7 13 11" xfId="41828"/>
    <cellStyle name="Normal 7 13 11 2" xfId="41829"/>
    <cellStyle name="Normal 7 13 11 2 2" xfId="41830"/>
    <cellStyle name="Normal 7 13 12" xfId="41831"/>
    <cellStyle name="Normal 7 13 12 2" xfId="41832"/>
    <cellStyle name="Normal 7 13 12 2 2" xfId="41833"/>
    <cellStyle name="Normal 7 13 13" xfId="41834"/>
    <cellStyle name="Normal 7 13 13 2" xfId="41835"/>
    <cellStyle name="Normal 7 13 13 2 2" xfId="41836"/>
    <cellStyle name="Normal 7 13 14" xfId="41837"/>
    <cellStyle name="Normal 7 13 14 2" xfId="41838"/>
    <cellStyle name="Normal 7 13 14 2 2" xfId="41839"/>
    <cellStyle name="Normal 7 13 15" xfId="41840"/>
    <cellStyle name="Normal 7 13 15 2" xfId="41841"/>
    <cellStyle name="Normal 7 13 2" xfId="41842"/>
    <cellStyle name="Normal 7 13 2 2" xfId="41843"/>
    <cellStyle name="Normal 7 13 2 2 2" xfId="41844"/>
    <cellStyle name="Normal 7 13 3" xfId="41845"/>
    <cellStyle name="Normal 7 13 3 2" xfId="41846"/>
    <cellStyle name="Normal 7 13 3 2 2" xfId="41847"/>
    <cellStyle name="Normal 7 13 4" xfId="41848"/>
    <cellStyle name="Normal 7 13 4 2" xfId="41849"/>
    <cellStyle name="Normal 7 13 4 2 2" xfId="41850"/>
    <cellStyle name="Normal 7 13 5" xfId="41851"/>
    <cellStyle name="Normal 7 13 5 2" xfId="41852"/>
    <cellStyle name="Normal 7 13 5 2 2" xfId="41853"/>
    <cellStyle name="Normal 7 13 6" xfId="41854"/>
    <cellStyle name="Normal 7 13 6 2" xfId="41855"/>
    <cellStyle name="Normal 7 13 6 2 2" xfId="41856"/>
    <cellStyle name="Normal 7 13 7" xfId="41857"/>
    <cellStyle name="Normal 7 13 7 2" xfId="41858"/>
    <cellStyle name="Normal 7 13 7 2 2" xfId="41859"/>
    <cellStyle name="Normal 7 13 8" xfId="41860"/>
    <cellStyle name="Normal 7 13 8 2" xfId="41861"/>
    <cellStyle name="Normal 7 13 8 2 2" xfId="41862"/>
    <cellStyle name="Normal 7 13 9" xfId="41863"/>
    <cellStyle name="Normal 7 13 9 2" xfId="41864"/>
    <cellStyle name="Normal 7 13 9 2 2" xfId="41865"/>
    <cellStyle name="Normal 7 14" xfId="41866"/>
    <cellStyle name="Normal 7 14 10" xfId="41867"/>
    <cellStyle name="Normal 7 14 10 2" xfId="41868"/>
    <cellStyle name="Normal 7 14 10 2 2" xfId="41869"/>
    <cellStyle name="Normal 7 14 11" xfId="41870"/>
    <cellStyle name="Normal 7 14 11 2" xfId="41871"/>
    <cellStyle name="Normal 7 14 11 2 2" xfId="41872"/>
    <cellStyle name="Normal 7 14 12" xfId="41873"/>
    <cellStyle name="Normal 7 14 12 2" xfId="41874"/>
    <cellStyle name="Normal 7 14 12 2 2" xfId="41875"/>
    <cellStyle name="Normal 7 14 13" xfId="41876"/>
    <cellStyle name="Normal 7 14 13 2" xfId="41877"/>
    <cellStyle name="Normal 7 14 13 2 2" xfId="41878"/>
    <cellStyle name="Normal 7 14 14" xfId="41879"/>
    <cellStyle name="Normal 7 14 14 2" xfId="41880"/>
    <cellStyle name="Normal 7 14 14 2 2" xfId="41881"/>
    <cellStyle name="Normal 7 14 15" xfId="41882"/>
    <cellStyle name="Normal 7 14 15 2" xfId="41883"/>
    <cellStyle name="Normal 7 14 2" xfId="41884"/>
    <cellStyle name="Normal 7 14 2 2" xfId="41885"/>
    <cellStyle name="Normal 7 14 2 2 2" xfId="41886"/>
    <cellStyle name="Normal 7 14 3" xfId="41887"/>
    <cellStyle name="Normal 7 14 3 2" xfId="41888"/>
    <cellStyle name="Normal 7 14 3 2 2" xfId="41889"/>
    <cellStyle name="Normal 7 14 4" xfId="41890"/>
    <cellStyle name="Normal 7 14 4 2" xfId="41891"/>
    <cellStyle name="Normal 7 14 4 2 2" xfId="41892"/>
    <cellStyle name="Normal 7 14 5" xfId="41893"/>
    <cellStyle name="Normal 7 14 5 2" xfId="41894"/>
    <cellStyle name="Normal 7 14 5 2 2" xfId="41895"/>
    <cellStyle name="Normal 7 14 6" xfId="41896"/>
    <cellStyle name="Normal 7 14 6 2" xfId="41897"/>
    <cellStyle name="Normal 7 14 6 2 2" xfId="41898"/>
    <cellStyle name="Normal 7 14 7" xfId="41899"/>
    <cellStyle name="Normal 7 14 7 2" xfId="41900"/>
    <cellStyle name="Normal 7 14 7 2 2" xfId="41901"/>
    <cellStyle name="Normal 7 14 8" xfId="41902"/>
    <cellStyle name="Normal 7 14 8 2" xfId="41903"/>
    <cellStyle name="Normal 7 14 8 2 2" xfId="41904"/>
    <cellStyle name="Normal 7 14 9" xfId="41905"/>
    <cellStyle name="Normal 7 14 9 2" xfId="41906"/>
    <cellStyle name="Normal 7 14 9 2 2" xfId="41907"/>
    <cellStyle name="Normal 7 15" xfId="41908"/>
    <cellStyle name="Normal 7 15 10" xfId="41909"/>
    <cellStyle name="Normal 7 15 10 2" xfId="41910"/>
    <cellStyle name="Normal 7 15 10 2 2" xfId="41911"/>
    <cellStyle name="Normal 7 15 11" xfId="41912"/>
    <cellStyle name="Normal 7 15 11 2" xfId="41913"/>
    <cellStyle name="Normal 7 15 11 2 2" xfId="41914"/>
    <cellStyle name="Normal 7 15 12" xfId="41915"/>
    <cellStyle name="Normal 7 15 12 2" xfId="41916"/>
    <cellStyle name="Normal 7 15 12 2 2" xfId="41917"/>
    <cellStyle name="Normal 7 15 13" xfId="41918"/>
    <cellStyle name="Normal 7 15 13 2" xfId="41919"/>
    <cellStyle name="Normal 7 15 13 2 2" xfId="41920"/>
    <cellStyle name="Normal 7 15 14" xfId="41921"/>
    <cellStyle name="Normal 7 15 14 2" xfId="41922"/>
    <cellStyle name="Normal 7 15 14 2 2" xfId="41923"/>
    <cellStyle name="Normal 7 15 15" xfId="41924"/>
    <cellStyle name="Normal 7 15 15 2" xfId="41925"/>
    <cellStyle name="Normal 7 15 2" xfId="41926"/>
    <cellStyle name="Normal 7 15 2 2" xfId="41927"/>
    <cellStyle name="Normal 7 15 2 2 2" xfId="41928"/>
    <cellStyle name="Normal 7 15 3" xfId="41929"/>
    <cellStyle name="Normal 7 15 3 2" xfId="41930"/>
    <cellStyle name="Normal 7 15 3 2 2" xfId="41931"/>
    <cellStyle name="Normal 7 15 4" xfId="41932"/>
    <cellStyle name="Normal 7 15 4 2" xfId="41933"/>
    <cellStyle name="Normal 7 15 4 2 2" xfId="41934"/>
    <cellStyle name="Normal 7 15 5" xfId="41935"/>
    <cellStyle name="Normal 7 15 5 2" xfId="41936"/>
    <cellStyle name="Normal 7 15 5 2 2" xfId="41937"/>
    <cellStyle name="Normal 7 15 6" xfId="41938"/>
    <cellStyle name="Normal 7 15 6 2" xfId="41939"/>
    <cellStyle name="Normal 7 15 6 2 2" xfId="41940"/>
    <cellStyle name="Normal 7 15 7" xfId="41941"/>
    <cellStyle name="Normal 7 15 7 2" xfId="41942"/>
    <cellStyle name="Normal 7 15 7 2 2" xfId="41943"/>
    <cellStyle name="Normal 7 15 8" xfId="41944"/>
    <cellStyle name="Normal 7 15 8 2" xfId="41945"/>
    <cellStyle name="Normal 7 15 8 2 2" xfId="41946"/>
    <cellStyle name="Normal 7 15 9" xfId="41947"/>
    <cellStyle name="Normal 7 15 9 2" xfId="41948"/>
    <cellStyle name="Normal 7 15 9 2 2" xfId="41949"/>
    <cellStyle name="Normal 7 16" xfId="41950"/>
    <cellStyle name="Normal 7 16 10" xfId="41951"/>
    <cellStyle name="Normal 7 16 10 2" xfId="41952"/>
    <cellStyle name="Normal 7 16 10 2 2" xfId="41953"/>
    <cellStyle name="Normal 7 16 11" xfId="41954"/>
    <cellStyle name="Normal 7 16 11 2" xfId="41955"/>
    <cellStyle name="Normal 7 16 11 2 2" xfId="41956"/>
    <cellStyle name="Normal 7 16 12" xfId="41957"/>
    <cellStyle name="Normal 7 16 12 2" xfId="41958"/>
    <cellStyle name="Normal 7 16 12 2 2" xfId="41959"/>
    <cellStyle name="Normal 7 16 13" xfId="41960"/>
    <cellStyle name="Normal 7 16 13 2" xfId="41961"/>
    <cellStyle name="Normal 7 16 13 2 2" xfId="41962"/>
    <cellStyle name="Normal 7 16 14" xfId="41963"/>
    <cellStyle name="Normal 7 16 14 2" xfId="41964"/>
    <cellStyle name="Normal 7 16 14 2 2" xfId="41965"/>
    <cellStyle name="Normal 7 16 15" xfId="41966"/>
    <cellStyle name="Normal 7 16 15 2" xfId="41967"/>
    <cellStyle name="Normal 7 16 2" xfId="41968"/>
    <cellStyle name="Normal 7 16 2 2" xfId="41969"/>
    <cellStyle name="Normal 7 16 2 2 2" xfId="41970"/>
    <cellStyle name="Normal 7 16 3" xfId="41971"/>
    <cellStyle name="Normal 7 16 3 2" xfId="41972"/>
    <cellStyle name="Normal 7 16 3 2 2" xfId="41973"/>
    <cellStyle name="Normal 7 16 4" xfId="41974"/>
    <cellStyle name="Normal 7 16 4 2" xfId="41975"/>
    <cellStyle name="Normal 7 16 4 2 2" xfId="41976"/>
    <cellStyle name="Normal 7 16 5" xfId="41977"/>
    <cellStyle name="Normal 7 16 5 2" xfId="41978"/>
    <cellStyle name="Normal 7 16 5 2 2" xfId="41979"/>
    <cellStyle name="Normal 7 16 6" xfId="41980"/>
    <cellStyle name="Normal 7 16 6 2" xfId="41981"/>
    <cellStyle name="Normal 7 16 6 2 2" xfId="41982"/>
    <cellStyle name="Normal 7 16 7" xfId="41983"/>
    <cellStyle name="Normal 7 16 7 2" xfId="41984"/>
    <cellStyle name="Normal 7 16 7 2 2" xfId="41985"/>
    <cellStyle name="Normal 7 16 8" xfId="41986"/>
    <cellStyle name="Normal 7 16 8 2" xfId="41987"/>
    <cellStyle name="Normal 7 16 8 2 2" xfId="41988"/>
    <cellStyle name="Normal 7 16 9" xfId="41989"/>
    <cellStyle name="Normal 7 16 9 2" xfId="41990"/>
    <cellStyle name="Normal 7 16 9 2 2" xfId="41991"/>
    <cellStyle name="Normal 7 17" xfId="41992"/>
    <cellStyle name="Normal 7 17 10" xfId="41993"/>
    <cellStyle name="Normal 7 17 10 2" xfId="41994"/>
    <cellStyle name="Normal 7 17 10 2 2" xfId="41995"/>
    <cellStyle name="Normal 7 17 11" xfId="41996"/>
    <cellStyle name="Normal 7 17 11 2" xfId="41997"/>
    <cellStyle name="Normal 7 17 11 2 2" xfId="41998"/>
    <cellStyle name="Normal 7 17 12" xfId="41999"/>
    <cellStyle name="Normal 7 17 12 2" xfId="42000"/>
    <cellStyle name="Normal 7 17 12 2 2" xfId="42001"/>
    <cellStyle name="Normal 7 17 13" xfId="42002"/>
    <cellStyle name="Normal 7 17 13 2" xfId="42003"/>
    <cellStyle name="Normal 7 17 13 2 2" xfId="42004"/>
    <cellStyle name="Normal 7 17 14" xfId="42005"/>
    <cellStyle name="Normal 7 17 14 2" xfId="42006"/>
    <cellStyle name="Normal 7 17 14 2 2" xfId="42007"/>
    <cellStyle name="Normal 7 17 15" xfId="42008"/>
    <cellStyle name="Normal 7 17 15 2" xfId="42009"/>
    <cellStyle name="Normal 7 17 2" xfId="42010"/>
    <cellStyle name="Normal 7 17 2 2" xfId="42011"/>
    <cellStyle name="Normal 7 17 2 2 2" xfId="42012"/>
    <cellStyle name="Normal 7 17 3" xfId="42013"/>
    <cellStyle name="Normal 7 17 3 2" xfId="42014"/>
    <cellStyle name="Normal 7 17 3 2 2" xfId="42015"/>
    <cellStyle name="Normal 7 17 4" xfId="42016"/>
    <cellStyle name="Normal 7 17 4 2" xfId="42017"/>
    <cellStyle name="Normal 7 17 4 2 2" xfId="42018"/>
    <cellStyle name="Normal 7 17 5" xfId="42019"/>
    <cellStyle name="Normal 7 17 5 2" xfId="42020"/>
    <cellStyle name="Normal 7 17 5 2 2" xfId="42021"/>
    <cellStyle name="Normal 7 17 6" xfId="42022"/>
    <cellStyle name="Normal 7 17 6 2" xfId="42023"/>
    <cellStyle name="Normal 7 17 6 2 2" xfId="42024"/>
    <cellStyle name="Normal 7 17 7" xfId="42025"/>
    <cellStyle name="Normal 7 17 7 2" xfId="42026"/>
    <cellStyle name="Normal 7 17 7 2 2" xfId="42027"/>
    <cellStyle name="Normal 7 17 8" xfId="42028"/>
    <cellStyle name="Normal 7 17 8 2" xfId="42029"/>
    <cellStyle name="Normal 7 17 8 2 2" xfId="42030"/>
    <cellStyle name="Normal 7 17 9" xfId="42031"/>
    <cellStyle name="Normal 7 17 9 2" xfId="42032"/>
    <cellStyle name="Normal 7 17 9 2 2" xfId="42033"/>
    <cellStyle name="Normal 7 18" xfId="42034"/>
    <cellStyle name="Normal 7 18 10" xfId="42035"/>
    <cellStyle name="Normal 7 18 10 2" xfId="42036"/>
    <cellStyle name="Normal 7 18 10 2 2" xfId="42037"/>
    <cellStyle name="Normal 7 18 11" xfId="42038"/>
    <cellStyle name="Normal 7 18 11 2" xfId="42039"/>
    <cellStyle name="Normal 7 18 11 2 2" xfId="42040"/>
    <cellStyle name="Normal 7 18 12" xfId="42041"/>
    <cellStyle name="Normal 7 18 12 2" xfId="42042"/>
    <cellStyle name="Normal 7 18 12 2 2" xfId="42043"/>
    <cellStyle name="Normal 7 18 13" xfId="42044"/>
    <cellStyle name="Normal 7 18 13 2" xfId="42045"/>
    <cellStyle name="Normal 7 18 13 2 2" xfId="42046"/>
    <cellStyle name="Normal 7 18 14" xfId="42047"/>
    <cellStyle name="Normal 7 18 14 2" xfId="42048"/>
    <cellStyle name="Normal 7 18 14 2 2" xfId="42049"/>
    <cellStyle name="Normal 7 18 15" xfId="42050"/>
    <cellStyle name="Normal 7 18 15 2" xfId="42051"/>
    <cellStyle name="Normal 7 18 2" xfId="42052"/>
    <cellStyle name="Normal 7 18 2 2" xfId="42053"/>
    <cellStyle name="Normal 7 18 2 2 2" xfId="42054"/>
    <cellStyle name="Normal 7 18 3" xfId="42055"/>
    <cellStyle name="Normal 7 18 3 2" xfId="42056"/>
    <cellStyle name="Normal 7 18 3 2 2" xfId="42057"/>
    <cellStyle name="Normal 7 18 4" xfId="42058"/>
    <cellStyle name="Normal 7 18 4 2" xfId="42059"/>
    <cellStyle name="Normal 7 18 4 2 2" xfId="42060"/>
    <cellStyle name="Normal 7 18 5" xfId="42061"/>
    <cellStyle name="Normal 7 18 5 2" xfId="42062"/>
    <cellStyle name="Normal 7 18 5 2 2" xfId="42063"/>
    <cellStyle name="Normal 7 18 6" xfId="42064"/>
    <cellStyle name="Normal 7 18 6 2" xfId="42065"/>
    <cellStyle name="Normal 7 18 6 2 2" xfId="42066"/>
    <cellStyle name="Normal 7 18 7" xfId="42067"/>
    <cellStyle name="Normal 7 18 7 2" xfId="42068"/>
    <cellStyle name="Normal 7 18 7 2 2" xfId="42069"/>
    <cellStyle name="Normal 7 18 8" xfId="42070"/>
    <cellStyle name="Normal 7 18 8 2" xfId="42071"/>
    <cellStyle name="Normal 7 18 8 2 2" xfId="42072"/>
    <cellStyle name="Normal 7 18 9" xfId="42073"/>
    <cellStyle name="Normal 7 18 9 2" xfId="42074"/>
    <cellStyle name="Normal 7 18 9 2 2" xfId="42075"/>
    <cellStyle name="Normal 7 19" xfId="42076"/>
    <cellStyle name="Normal 7 19 10" xfId="42077"/>
    <cellStyle name="Normal 7 19 10 2" xfId="42078"/>
    <cellStyle name="Normal 7 19 10 2 2" xfId="42079"/>
    <cellStyle name="Normal 7 19 11" xfId="42080"/>
    <cellStyle name="Normal 7 19 11 2" xfId="42081"/>
    <cellStyle name="Normal 7 19 11 2 2" xfId="42082"/>
    <cellStyle name="Normal 7 19 12" xfId="42083"/>
    <cellStyle name="Normal 7 19 12 2" xfId="42084"/>
    <cellStyle name="Normal 7 19 12 2 2" xfId="42085"/>
    <cellStyle name="Normal 7 19 13" xfId="42086"/>
    <cellStyle name="Normal 7 19 13 2" xfId="42087"/>
    <cellStyle name="Normal 7 19 13 2 2" xfId="42088"/>
    <cellStyle name="Normal 7 19 14" xfId="42089"/>
    <cellStyle name="Normal 7 19 14 2" xfId="42090"/>
    <cellStyle name="Normal 7 19 14 2 2" xfId="42091"/>
    <cellStyle name="Normal 7 19 15" xfId="42092"/>
    <cellStyle name="Normal 7 19 15 2" xfId="42093"/>
    <cellStyle name="Normal 7 19 2" xfId="42094"/>
    <cellStyle name="Normal 7 19 2 2" xfId="42095"/>
    <cellStyle name="Normal 7 19 2 2 2" xfId="42096"/>
    <cellStyle name="Normal 7 19 3" xfId="42097"/>
    <cellStyle name="Normal 7 19 3 2" xfId="42098"/>
    <cellStyle name="Normal 7 19 3 2 2" xfId="42099"/>
    <cellStyle name="Normal 7 19 4" xfId="42100"/>
    <cellStyle name="Normal 7 19 4 2" xfId="42101"/>
    <cellStyle name="Normal 7 19 4 2 2" xfId="42102"/>
    <cellStyle name="Normal 7 19 5" xfId="42103"/>
    <cellStyle name="Normal 7 19 5 2" xfId="42104"/>
    <cellStyle name="Normal 7 19 5 2 2" xfId="42105"/>
    <cellStyle name="Normal 7 19 6" xfId="42106"/>
    <cellStyle name="Normal 7 19 6 2" xfId="42107"/>
    <cellStyle name="Normal 7 19 6 2 2" xfId="42108"/>
    <cellStyle name="Normal 7 19 7" xfId="42109"/>
    <cellStyle name="Normal 7 19 7 2" xfId="42110"/>
    <cellStyle name="Normal 7 19 7 2 2" xfId="42111"/>
    <cellStyle name="Normal 7 19 8" xfId="42112"/>
    <cellStyle name="Normal 7 19 8 2" xfId="42113"/>
    <cellStyle name="Normal 7 19 8 2 2" xfId="42114"/>
    <cellStyle name="Normal 7 19 9" xfId="42115"/>
    <cellStyle name="Normal 7 19 9 2" xfId="42116"/>
    <cellStyle name="Normal 7 19 9 2 2" xfId="42117"/>
    <cellStyle name="Normal 7 2" xfId="42118"/>
    <cellStyle name="Normal 7 2 10" xfId="42119"/>
    <cellStyle name="Normal 7 2 10 2" xfId="42120"/>
    <cellStyle name="Normal 7 2 10 2 2" xfId="42121"/>
    <cellStyle name="Normal 7 2 11" xfId="42122"/>
    <cellStyle name="Normal 7 2 11 2" xfId="42123"/>
    <cellStyle name="Normal 7 2 11 2 2" xfId="42124"/>
    <cellStyle name="Normal 7 2 12" xfId="42125"/>
    <cellStyle name="Normal 7 2 12 2" xfId="42126"/>
    <cellStyle name="Normal 7 2 12 2 2" xfId="42127"/>
    <cellStyle name="Normal 7 2 13" xfId="42128"/>
    <cellStyle name="Normal 7 2 13 2" xfId="42129"/>
    <cellStyle name="Normal 7 2 13 2 2" xfId="42130"/>
    <cellStyle name="Normal 7 2 14" xfId="42131"/>
    <cellStyle name="Normal 7 2 14 2" xfId="42132"/>
    <cellStyle name="Normal 7 2 14 2 2" xfId="42133"/>
    <cellStyle name="Normal 7 2 15" xfId="42134"/>
    <cellStyle name="Normal 7 2 15 2" xfId="42135"/>
    <cellStyle name="Normal 7 2 2" xfId="42136"/>
    <cellStyle name="Normal 7 2 2 2" xfId="42137"/>
    <cellStyle name="Normal 7 2 2 2 2" xfId="42138"/>
    <cellStyle name="Normal 7 2 3" xfId="42139"/>
    <cellStyle name="Normal 7 2 3 2" xfId="42140"/>
    <cellStyle name="Normal 7 2 3 2 2" xfId="42141"/>
    <cellStyle name="Normal 7 2 4" xfId="42142"/>
    <cellStyle name="Normal 7 2 4 2" xfId="42143"/>
    <cellStyle name="Normal 7 2 4 2 2" xfId="42144"/>
    <cellStyle name="Normal 7 2 5" xfId="42145"/>
    <cellStyle name="Normal 7 2 5 2" xfId="42146"/>
    <cellStyle name="Normal 7 2 5 2 2" xfId="42147"/>
    <cellStyle name="Normal 7 2 6" xfId="42148"/>
    <cellStyle name="Normal 7 2 6 2" xfId="42149"/>
    <cellStyle name="Normal 7 2 6 2 2" xfId="42150"/>
    <cellStyle name="Normal 7 2 7" xfId="42151"/>
    <cellStyle name="Normal 7 2 7 2" xfId="42152"/>
    <cellStyle name="Normal 7 2 7 2 2" xfId="42153"/>
    <cellStyle name="Normal 7 2 8" xfId="42154"/>
    <cellStyle name="Normal 7 2 8 2" xfId="42155"/>
    <cellStyle name="Normal 7 2 8 2 2" xfId="42156"/>
    <cellStyle name="Normal 7 2 9" xfId="42157"/>
    <cellStyle name="Normal 7 2 9 2" xfId="42158"/>
    <cellStyle name="Normal 7 2 9 2 2" xfId="42159"/>
    <cellStyle name="Normal 7 20" xfId="42160"/>
    <cellStyle name="Normal 7 20 10" xfId="42161"/>
    <cellStyle name="Normal 7 20 10 2" xfId="42162"/>
    <cellStyle name="Normal 7 20 10 2 2" xfId="42163"/>
    <cellStyle name="Normal 7 20 11" xfId="42164"/>
    <cellStyle name="Normal 7 20 11 2" xfId="42165"/>
    <cellStyle name="Normal 7 20 11 2 2" xfId="42166"/>
    <cellStyle name="Normal 7 20 12" xfId="42167"/>
    <cellStyle name="Normal 7 20 12 2" xfId="42168"/>
    <cellStyle name="Normal 7 20 12 2 2" xfId="42169"/>
    <cellStyle name="Normal 7 20 13" xfId="42170"/>
    <cellStyle name="Normal 7 20 13 2" xfId="42171"/>
    <cellStyle name="Normal 7 20 13 2 2" xfId="42172"/>
    <cellStyle name="Normal 7 20 14" xfId="42173"/>
    <cellStyle name="Normal 7 20 14 2" xfId="42174"/>
    <cellStyle name="Normal 7 20 14 2 2" xfId="42175"/>
    <cellStyle name="Normal 7 20 15" xfId="42176"/>
    <cellStyle name="Normal 7 20 15 2" xfId="42177"/>
    <cellStyle name="Normal 7 20 2" xfId="42178"/>
    <cellStyle name="Normal 7 20 2 2" xfId="42179"/>
    <cellStyle name="Normal 7 20 2 2 2" xfId="42180"/>
    <cellStyle name="Normal 7 20 3" xfId="42181"/>
    <cellStyle name="Normal 7 20 3 2" xfId="42182"/>
    <cellStyle name="Normal 7 20 3 2 2" xfId="42183"/>
    <cellStyle name="Normal 7 20 4" xfId="42184"/>
    <cellStyle name="Normal 7 20 4 2" xfId="42185"/>
    <cellStyle name="Normal 7 20 4 2 2" xfId="42186"/>
    <cellStyle name="Normal 7 20 5" xfId="42187"/>
    <cellStyle name="Normal 7 20 5 2" xfId="42188"/>
    <cellStyle name="Normal 7 20 5 2 2" xfId="42189"/>
    <cellStyle name="Normal 7 20 6" xfId="42190"/>
    <cellStyle name="Normal 7 20 6 2" xfId="42191"/>
    <cellStyle name="Normal 7 20 6 2 2" xfId="42192"/>
    <cellStyle name="Normal 7 20 7" xfId="42193"/>
    <cellStyle name="Normal 7 20 7 2" xfId="42194"/>
    <cellStyle name="Normal 7 20 7 2 2" xfId="42195"/>
    <cellStyle name="Normal 7 20 8" xfId="42196"/>
    <cellStyle name="Normal 7 20 8 2" xfId="42197"/>
    <cellStyle name="Normal 7 20 8 2 2" xfId="42198"/>
    <cellStyle name="Normal 7 20 9" xfId="42199"/>
    <cellStyle name="Normal 7 20 9 2" xfId="42200"/>
    <cellStyle name="Normal 7 20 9 2 2" xfId="42201"/>
    <cellStyle name="Normal 7 21" xfId="42202"/>
    <cellStyle name="Normal 7 21 10" xfId="42203"/>
    <cellStyle name="Normal 7 21 10 2" xfId="42204"/>
    <cellStyle name="Normal 7 21 10 2 2" xfId="42205"/>
    <cellStyle name="Normal 7 21 11" xfId="42206"/>
    <cellStyle name="Normal 7 21 11 2" xfId="42207"/>
    <cellStyle name="Normal 7 21 11 2 2" xfId="42208"/>
    <cellStyle name="Normal 7 21 12" xfId="42209"/>
    <cellStyle name="Normal 7 21 12 2" xfId="42210"/>
    <cellStyle name="Normal 7 21 12 2 2" xfId="42211"/>
    <cellStyle name="Normal 7 21 13" xfId="42212"/>
    <cellStyle name="Normal 7 21 13 2" xfId="42213"/>
    <cellStyle name="Normal 7 21 13 2 2" xfId="42214"/>
    <cellStyle name="Normal 7 21 14" xfId="42215"/>
    <cellStyle name="Normal 7 21 14 2" xfId="42216"/>
    <cellStyle name="Normal 7 21 14 2 2" xfId="42217"/>
    <cellStyle name="Normal 7 21 15" xfId="42218"/>
    <cellStyle name="Normal 7 21 15 2" xfId="42219"/>
    <cellStyle name="Normal 7 21 2" xfId="42220"/>
    <cellStyle name="Normal 7 21 2 2" xfId="42221"/>
    <cellStyle name="Normal 7 21 2 2 2" xfId="42222"/>
    <cellStyle name="Normal 7 21 3" xfId="42223"/>
    <cellStyle name="Normal 7 21 3 2" xfId="42224"/>
    <cellStyle name="Normal 7 21 3 2 2" xfId="42225"/>
    <cellStyle name="Normal 7 21 4" xfId="42226"/>
    <cellStyle name="Normal 7 21 4 2" xfId="42227"/>
    <cellStyle name="Normal 7 21 4 2 2" xfId="42228"/>
    <cellStyle name="Normal 7 21 5" xfId="42229"/>
    <cellStyle name="Normal 7 21 5 2" xfId="42230"/>
    <cellStyle name="Normal 7 21 5 2 2" xfId="42231"/>
    <cellStyle name="Normal 7 21 6" xfId="42232"/>
    <cellStyle name="Normal 7 21 6 2" xfId="42233"/>
    <cellStyle name="Normal 7 21 6 2 2" xfId="42234"/>
    <cellStyle name="Normal 7 21 7" xfId="42235"/>
    <cellStyle name="Normal 7 21 7 2" xfId="42236"/>
    <cellStyle name="Normal 7 21 7 2 2" xfId="42237"/>
    <cellStyle name="Normal 7 21 8" xfId="42238"/>
    <cellStyle name="Normal 7 21 8 2" xfId="42239"/>
    <cellStyle name="Normal 7 21 8 2 2" xfId="42240"/>
    <cellStyle name="Normal 7 21 9" xfId="42241"/>
    <cellStyle name="Normal 7 21 9 2" xfId="42242"/>
    <cellStyle name="Normal 7 21 9 2 2" xfId="42243"/>
    <cellStyle name="Normal 7 22" xfId="42244"/>
    <cellStyle name="Normal 7 22 10" xfId="42245"/>
    <cellStyle name="Normal 7 22 10 2" xfId="42246"/>
    <cellStyle name="Normal 7 22 10 2 2" xfId="42247"/>
    <cellStyle name="Normal 7 22 11" xfId="42248"/>
    <cellStyle name="Normal 7 22 11 2" xfId="42249"/>
    <cellStyle name="Normal 7 22 11 2 2" xfId="42250"/>
    <cellStyle name="Normal 7 22 12" xfId="42251"/>
    <cellStyle name="Normal 7 22 12 2" xfId="42252"/>
    <cellStyle name="Normal 7 22 12 2 2" xfId="42253"/>
    <cellStyle name="Normal 7 22 13" xfId="42254"/>
    <cellStyle name="Normal 7 22 13 2" xfId="42255"/>
    <cellStyle name="Normal 7 22 13 2 2" xfId="42256"/>
    <cellStyle name="Normal 7 22 14" xfId="42257"/>
    <cellStyle name="Normal 7 22 14 2" xfId="42258"/>
    <cellStyle name="Normal 7 22 14 2 2" xfId="42259"/>
    <cellStyle name="Normal 7 22 15" xfId="42260"/>
    <cellStyle name="Normal 7 22 15 2" xfId="42261"/>
    <cellStyle name="Normal 7 22 2" xfId="42262"/>
    <cellStyle name="Normal 7 22 2 2" xfId="42263"/>
    <cellStyle name="Normal 7 22 2 2 2" xfId="42264"/>
    <cellStyle name="Normal 7 22 3" xfId="42265"/>
    <cellStyle name="Normal 7 22 3 2" xfId="42266"/>
    <cellStyle name="Normal 7 22 3 2 2" xfId="42267"/>
    <cellStyle name="Normal 7 22 4" xfId="42268"/>
    <cellStyle name="Normal 7 22 4 2" xfId="42269"/>
    <cellStyle name="Normal 7 22 4 2 2" xfId="42270"/>
    <cellStyle name="Normal 7 22 5" xfId="42271"/>
    <cellStyle name="Normal 7 22 5 2" xfId="42272"/>
    <cellStyle name="Normal 7 22 5 2 2" xfId="42273"/>
    <cellStyle name="Normal 7 22 6" xfId="42274"/>
    <cellStyle name="Normal 7 22 6 2" xfId="42275"/>
    <cellStyle name="Normal 7 22 6 2 2" xfId="42276"/>
    <cellStyle name="Normal 7 22 7" xfId="42277"/>
    <cellStyle name="Normal 7 22 7 2" xfId="42278"/>
    <cellStyle name="Normal 7 22 7 2 2" xfId="42279"/>
    <cellStyle name="Normal 7 22 8" xfId="42280"/>
    <cellStyle name="Normal 7 22 8 2" xfId="42281"/>
    <cellStyle name="Normal 7 22 8 2 2" xfId="42282"/>
    <cellStyle name="Normal 7 22 9" xfId="42283"/>
    <cellStyle name="Normal 7 22 9 2" xfId="42284"/>
    <cellStyle name="Normal 7 22 9 2 2" xfId="42285"/>
    <cellStyle name="Normal 7 23" xfId="42286"/>
    <cellStyle name="Normal 7 23 10" xfId="42287"/>
    <cellStyle name="Normal 7 23 10 2" xfId="42288"/>
    <cellStyle name="Normal 7 23 10 2 2" xfId="42289"/>
    <cellStyle name="Normal 7 23 11" xfId="42290"/>
    <cellStyle name="Normal 7 23 11 2" xfId="42291"/>
    <cellStyle name="Normal 7 23 11 2 2" xfId="42292"/>
    <cellStyle name="Normal 7 23 12" xfId="42293"/>
    <cellStyle name="Normal 7 23 12 2" xfId="42294"/>
    <cellStyle name="Normal 7 23 12 2 2" xfId="42295"/>
    <cellStyle name="Normal 7 23 13" xfId="42296"/>
    <cellStyle name="Normal 7 23 13 2" xfId="42297"/>
    <cellStyle name="Normal 7 23 13 2 2" xfId="42298"/>
    <cellStyle name="Normal 7 23 14" xfId="42299"/>
    <cellStyle name="Normal 7 23 14 2" xfId="42300"/>
    <cellStyle name="Normal 7 23 14 2 2" xfId="42301"/>
    <cellStyle name="Normal 7 23 15" xfId="42302"/>
    <cellStyle name="Normal 7 23 15 2" xfId="42303"/>
    <cellStyle name="Normal 7 23 2" xfId="42304"/>
    <cellStyle name="Normal 7 23 2 2" xfId="42305"/>
    <cellStyle name="Normal 7 23 2 2 2" xfId="42306"/>
    <cellStyle name="Normal 7 23 3" xfId="42307"/>
    <cellStyle name="Normal 7 23 3 2" xfId="42308"/>
    <cellStyle name="Normal 7 23 3 2 2" xfId="42309"/>
    <cellStyle name="Normal 7 23 4" xfId="42310"/>
    <cellStyle name="Normal 7 23 4 2" xfId="42311"/>
    <cellStyle name="Normal 7 23 4 2 2" xfId="42312"/>
    <cellStyle name="Normal 7 23 5" xfId="42313"/>
    <cellStyle name="Normal 7 23 5 2" xfId="42314"/>
    <cellStyle name="Normal 7 23 5 2 2" xfId="42315"/>
    <cellStyle name="Normal 7 23 6" xfId="42316"/>
    <cellStyle name="Normal 7 23 6 2" xfId="42317"/>
    <cellStyle name="Normal 7 23 6 2 2" xfId="42318"/>
    <cellStyle name="Normal 7 23 7" xfId="42319"/>
    <cellStyle name="Normal 7 23 7 2" xfId="42320"/>
    <cellStyle name="Normal 7 23 7 2 2" xfId="42321"/>
    <cellStyle name="Normal 7 23 8" xfId="42322"/>
    <cellStyle name="Normal 7 23 8 2" xfId="42323"/>
    <cellStyle name="Normal 7 23 8 2 2" xfId="42324"/>
    <cellStyle name="Normal 7 23 9" xfId="42325"/>
    <cellStyle name="Normal 7 23 9 2" xfId="42326"/>
    <cellStyle name="Normal 7 23 9 2 2" xfId="42327"/>
    <cellStyle name="Normal 7 24" xfId="42328"/>
    <cellStyle name="Normal 7 24 2" xfId="42329"/>
    <cellStyle name="Normal 7 24 2 2" xfId="42330"/>
    <cellStyle name="Normal 7 25" xfId="42331"/>
    <cellStyle name="Normal 7 25 2" xfId="42332"/>
    <cellStyle name="Normal 7 25 2 2" xfId="42333"/>
    <cellStyle name="Normal 7 26" xfId="42334"/>
    <cellStyle name="Normal 7 26 2" xfId="42335"/>
    <cellStyle name="Normal 7 26 2 2" xfId="42336"/>
    <cellStyle name="Normal 7 27" xfId="42337"/>
    <cellStyle name="Normal 7 27 2" xfId="42338"/>
    <cellStyle name="Normal 7 27 2 2" xfId="42339"/>
    <cellStyle name="Normal 7 28" xfId="42340"/>
    <cellStyle name="Normal 7 28 2" xfId="42341"/>
    <cellStyle name="Normal 7 28 2 2" xfId="42342"/>
    <cellStyle name="Normal 7 29" xfId="42343"/>
    <cellStyle name="Normal 7 29 2" xfId="42344"/>
    <cellStyle name="Normal 7 29 2 2" xfId="42345"/>
    <cellStyle name="Normal 7 3" xfId="42346"/>
    <cellStyle name="Normal 7 3 10" xfId="42347"/>
    <cellStyle name="Normal 7 3 10 2" xfId="42348"/>
    <cellStyle name="Normal 7 3 10 2 2" xfId="42349"/>
    <cellStyle name="Normal 7 3 11" xfId="42350"/>
    <cellStyle name="Normal 7 3 11 2" xfId="42351"/>
    <cellStyle name="Normal 7 3 11 2 2" xfId="42352"/>
    <cellStyle name="Normal 7 3 12" xfId="42353"/>
    <cellStyle name="Normal 7 3 12 2" xfId="42354"/>
    <cellStyle name="Normal 7 3 12 2 2" xfId="42355"/>
    <cellStyle name="Normal 7 3 13" xfId="42356"/>
    <cellStyle name="Normal 7 3 13 2" xfId="42357"/>
    <cellStyle name="Normal 7 3 13 2 2" xfId="42358"/>
    <cellStyle name="Normal 7 3 14" xfId="42359"/>
    <cellStyle name="Normal 7 3 14 2" xfId="42360"/>
    <cellStyle name="Normal 7 3 14 2 2" xfId="42361"/>
    <cellStyle name="Normal 7 3 15" xfId="42362"/>
    <cellStyle name="Normal 7 3 15 2" xfId="42363"/>
    <cellStyle name="Normal 7 3 2" xfId="42364"/>
    <cellStyle name="Normal 7 3 2 2" xfId="42365"/>
    <cellStyle name="Normal 7 3 2 2 2" xfId="42366"/>
    <cellStyle name="Normal 7 3 3" xfId="42367"/>
    <cellStyle name="Normal 7 3 3 2" xfId="42368"/>
    <cellStyle name="Normal 7 3 3 2 2" xfId="42369"/>
    <cellStyle name="Normal 7 3 4" xfId="42370"/>
    <cellStyle name="Normal 7 3 4 2" xfId="42371"/>
    <cellStyle name="Normal 7 3 4 2 2" xfId="42372"/>
    <cellStyle name="Normal 7 3 5" xfId="42373"/>
    <cellStyle name="Normal 7 3 5 2" xfId="42374"/>
    <cellStyle name="Normal 7 3 5 2 2" xfId="42375"/>
    <cellStyle name="Normal 7 3 6" xfId="42376"/>
    <cellStyle name="Normal 7 3 6 2" xfId="42377"/>
    <cellStyle name="Normal 7 3 6 2 2" xfId="42378"/>
    <cellStyle name="Normal 7 3 7" xfId="42379"/>
    <cellStyle name="Normal 7 3 7 2" xfId="42380"/>
    <cellStyle name="Normal 7 3 7 2 2" xfId="42381"/>
    <cellStyle name="Normal 7 3 8" xfId="42382"/>
    <cellStyle name="Normal 7 3 8 2" xfId="42383"/>
    <cellStyle name="Normal 7 3 8 2 2" xfId="42384"/>
    <cellStyle name="Normal 7 3 9" xfId="42385"/>
    <cellStyle name="Normal 7 3 9 2" xfId="42386"/>
    <cellStyle name="Normal 7 3 9 2 2" xfId="42387"/>
    <cellStyle name="Normal 7 30" xfId="42388"/>
    <cellStyle name="Normal 7 30 2" xfId="42389"/>
    <cellStyle name="Normal 7 30 2 2" xfId="42390"/>
    <cellStyle name="Normal 7 31" xfId="42391"/>
    <cellStyle name="Normal 7 31 2" xfId="42392"/>
    <cellStyle name="Normal 7 31 2 2" xfId="42393"/>
    <cellStyle name="Normal 7 32" xfId="42394"/>
    <cellStyle name="Normal 7 32 2" xfId="42395"/>
    <cellStyle name="Normal 7 32 2 2" xfId="42396"/>
    <cellStyle name="Normal 7 33" xfId="42397"/>
    <cellStyle name="Normal 7 33 2" xfId="42398"/>
    <cellStyle name="Normal 7 33 2 2" xfId="42399"/>
    <cellStyle name="Normal 7 34" xfId="42400"/>
    <cellStyle name="Normal 7 34 2" xfId="42401"/>
    <cellStyle name="Normal 7 34 2 2" xfId="42402"/>
    <cellStyle name="Normal 7 35" xfId="42403"/>
    <cellStyle name="Normal 7 35 2" xfId="42404"/>
    <cellStyle name="Normal 7 35 2 2" xfId="42405"/>
    <cellStyle name="Normal 7 36" xfId="42406"/>
    <cellStyle name="Normal 7 36 2" xfId="42407"/>
    <cellStyle name="Normal 7 36 2 2" xfId="42408"/>
    <cellStyle name="Normal 7 37" xfId="42409"/>
    <cellStyle name="Normal 7 37 2" xfId="42410"/>
    <cellStyle name="Normal 7 37 2 2" xfId="42411"/>
    <cellStyle name="Normal 7 38" xfId="42412"/>
    <cellStyle name="Normal 7 38 2" xfId="42413"/>
    <cellStyle name="Normal 7 38 2 2" xfId="42414"/>
    <cellStyle name="Normal 7 39" xfId="42415"/>
    <cellStyle name="Normal 7 39 2" xfId="42416"/>
    <cellStyle name="Normal 7 39 2 2" xfId="42417"/>
    <cellStyle name="Normal 7 4" xfId="42418"/>
    <cellStyle name="Normal 7 4 10" xfId="42419"/>
    <cellStyle name="Normal 7 4 10 2" xfId="42420"/>
    <cellStyle name="Normal 7 4 10 2 2" xfId="42421"/>
    <cellStyle name="Normal 7 4 11" xfId="42422"/>
    <cellStyle name="Normal 7 4 11 2" xfId="42423"/>
    <cellStyle name="Normal 7 4 11 2 2" xfId="42424"/>
    <cellStyle name="Normal 7 4 12" xfId="42425"/>
    <cellStyle name="Normal 7 4 12 2" xfId="42426"/>
    <cellStyle name="Normal 7 4 12 2 2" xfId="42427"/>
    <cellStyle name="Normal 7 4 13" xfId="42428"/>
    <cellStyle name="Normal 7 4 13 2" xfId="42429"/>
    <cellStyle name="Normal 7 4 13 2 2" xfId="42430"/>
    <cellStyle name="Normal 7 4 14" xfId="42431"/>
    <cellStyle name="Normal 7 4 14 2" xfId="42432"/>
    <cellStyle name="Normal 7 4 14 2 2" xfId="42433"/>
    <cellStyle name="Normal 7 4 15" xfId="42434"/>
    <cellStyle name="Normal 7 4 15 2" xfId="42435"/>
    <cellStyle name="Normal 7 4 2" xfId="42436"/>
    <cellStyle name="Normal 7 4 2 2" xfId="42437"/>
    <cellStyle name="Normal 7 4 2 2 2" xfId="42438"/>
    <cellStyle name="Normal 7 4 3" xfId="42439"/>
    <cellStyle name="Normal 7 4 3 2" xfId="42440"/>
    <cellStyle name="Normal 7 4 3 2 2" xfId="42441"/>
    <cellStyle name="Normal 7 4 4" xfId="42442"/>
    <cellStyle name="Normal 7 4 4 2" xfId="42443"/>
    <cellStyle name="Normal 7 4 4 2 2" xfId="42444"/>
    <cellStyle name="Normal 7 4 5" xfId="42445"/>
    <cellStyle name="Normal 7 4 5 2" xfId="42446"/>
    <cellStyle name="Normal 7 4 5 2 2" xfId="42447"/>
    <cellStyle name="Normal 7 4 6" xfId="42448"/>
    <cellStyle name="Normal 7 4 6 2" xfId="42449"/>
    <cellStyle name="Normal 7 4 6 2 2" xfId="42450"/>
    <cellStyle name="Normal 7 4 7" xfId="42451"/>
    <cellStyle name="Normal 7 4 7 2" xfId="42452"/>
    <cellStyle name="Normal 7 4 7 2 2" xfId="42453"/>
    <cellStyle name="Normal 7 4 8" xfId="42454"/>
    <cellStyle name="Normal 7 4 8 2" xfId="42455"/>
    <cellStyle name="Normal 7 4 8 2 2" xfId="42456"/>
    <cellStyle name="Normal 7 4 9" xfId="42457"/>
    <cellStyle name="Normal 7 4 9 2" xfId="42458"/>
    <cellStyle name="Normal 7 4 9 2 2" xfId="42459"/>
    <cellStyle name="Normal 7 40" xfId="42460"/>
    <cellStyle name="Normal 7 40 2" xfId="42461"/>
    <cellStyle name="Normal 7 5" xfId="42462"/>
    <cellStyle name="Normal 7 5 10" xfId="42463"/>
    <cellStyle name="Normal 7 5 10 2" xfId="42464"/>
    <cellStyle name="Normal 7 5 10 2 2" xfId="42465"/>
    <cellStyle name="Normal 7 5 11" xfId="42466"/>
    <cellStyle name="Normal 7 5 11 2" xfId="42467"/>
    <cellStyle name="Normal 7 5 11 2 2" xfId="42468"/>
    <cellStyle name="Normal 7 5 12" xfId="42469"/>
    <cellStyle name="Normal 7 5 12 2" xfId="42470"/>
    <cellStyle name="Normal 7 5 12 2 2" xfId="42471"/>
    <cellStyle name="Normal 7 5 13" xfId="42472"/>
    <cellStyle name="Normal 7 5 13 2" xfId="42473"/>
    <cellStyle name="Normal 7 5 13 2 2" xfId="42474"/>
    <cellStyle name="Normal 7 5 14" xfId="42475"/>
    <cellStyle name="Normal 7 5 14 2" xfId="42476"/>
    <cellStyle name="Normal 7 5 14 2 2" xfId="42477"/>
    <cellStyle name="Normal 7 5 15" xfId="42478"/>
    <cellStyle name="Normal 7 5 15 2" xfId="42479"/>
    <cellStyle name="Normal 7 5 2" xfId="42480"/>
    <cellStyle name="Normal 7 5 2 2" xfId="42481"/>
    <cellStyle name="Normal 7 5 2 2 2" xfId="42482"/>
    <cellStyle name="Normal 7 5 3" xfId="42483"/>
    <cellStyle name="Normal 7 5 3 2" xfId="42484"/>
    <cellStyle name="Normal 7 5 3 2 2" xfId="42485"/>
    <cellStyle name="Normal 7 5 4" xfId="42486"/>
    <cellStyle name="Normal 7 5 4 2" xfId="42487"/>
    <cellStyle name="Normal 7 5 4 2 2" xfId="42488"/>
    <cellStyle name="Normal 7 5 5" xfId="42489"/>
    <cellStyle name="Normal 7 5 5 2" xfId="42490"/>
    <cellStyle name="Normal 7 5 5 2 2" xfId="42491"/>
    <cellStyle name="Normal 7 5 6" xfId="42492"/>
    <cellStyle name="Normal 7 5 6 2" xfId="42493"/>
    <cellStyle name="Normal 7 5 6 2 2" xfId="42494"/>
    <cellStyle name="Normal 7 5 7" xfId="42495"/>
    <cellStyle name="Normal 7 5 7 2" xfId="42496"/>
    <cellStyle name="Normal 7 5 7 2 2" xfId="42497"/>
    <cellStyle name="Normal 7 5 8" xfId="42498"/>
    <cellStyle name="Normal 7 5 8 2" xfId="42499"/>
    <cellStyle name="Normal 7 5 8 2 2" xfId="42500"/>
    <cellStyle name="Normal 7 5 9" xfId="42501"/>
    <cellStyle name="Normal 7 5 9 2" xfId="42502"/>
    <cellStyle name="Normal 7 5 9 2 2" xfId="42503"/>
    <cellStyle name="Normal 7 6" xfId="42504"/>
    <cellStyle name="Normal 7 6 10" xfId="42505"/>
    <cellStyle name="Normal 7 6 10 2" xfId="42506"/>
    <cellStyle name="Normal 7 6 10 2 2" xfId="42507"/>
    <cellStyle name="Normal 7 6 11" xfId="42508"/>
    <cellStyle name="Normal 7 6 11 2" xfId="42509"/>
    <cellStyle name="Normal 7 6 11 2 2" xfId="42510"/>
    <cellStyle name="Normal 7 6 12" xfId="42511"/>
    <cellStyle name="Normal 7 6 12 2" xfId="42512"/>
    <cellStyle name="Normal 7 6 12 2 2" xfId="42513"/>
    <cellStyle name="Normal 7 6 13" xfId="42514"/>
    <cellStyle name="Normal 7 6 13 2" xfId="42515"/>
    <cellStyle name="Normal 7 6 13 2 2" xfId="42516"/>
    <cellStyle name="Normal 7 6 14" xfId="42517"/>
    <cellStyle name="Normal 7 6 14 2" xfId="42518"/>
    <cellStyle name="Normal 7 6 14 2 2" xfId="42519"/>
    <cellStyle name="Normal 7 6 15" xfId="42520"/>
    <cellStyle name="Normal 7 6 15 2" xfId="42521"/>
    <cellStyle name="Normal 7 6 2" xfId="42522"/>
    <cellStyle name="Normal 7 6 2 2" xfId="42523"/>
    <cellStyle name="Normal 7 6 2 2 2" xfId="42524"/>
    <cellStyle name="Normal 7 6 3" xfId="42525"/>
    <cellStyle name="Normal 7 6 3 2" xfId="42526"/>
    <cellStyle name="Normal 7 6 3 2 2" xfId="42527"/>
    <cellStyle name="Normal 7 6 4" xfId="42528"/>
    <cellStyle name="Normal 7 6 4 2" xfId="42529"/>
    <cellStyle name="Normal 7 6 4 2 2" xfId="42530"/>
    <cellStyle name="Normal 7 6 5" xfId="42531"/>
    <cellStyle name="Normal 7 6 5 2" xfId="42532"/>
    <cellStyle name="Normal 7 6 5 2 2" xfId="42533"/>
    <cellStyle name="Normal 7 6 6" xfId="42534"/>
    <cellStyle name="Normal 7 6 6 2" xfId="42535"/>
    <cellStyle name="Normal 7 6 6 2 2" xfId="42536"/>
    <cellStyle name="Normal 7 6 7" xfId="42537"/>
    <cellStyle name="Normal 7 6 7 2" xfId="42538"/>
    <cellStyle name="Normal 7 6 7 2 2" xfId="42539"/>
    <cellStyle name="Normal 7 6 8" xfId="42540"/>
    <cellStyle name="Normal 7 6 8 2" xfId="42541"/>
    <cellStyle name="Normal 7 6 8 2 2" xfId="42542"/>
    <cellStyle name="Normal 7 6 9" xfId="42543"/>
    <cellStyle name="Normal 7 6 9 2" xfId="42544"/>
    <cellStyle name="Normal 7 6 9 2 2" xfId="42545"/>
    <cellStyle name="Normal 7 7" xfId="42546"/>
    <cellStyle name="Normal 7 7 10" xfId="42547"/>
    <cellStyle name="Normal 7 7 10 2" xfId="42548"/>
    <cellStyle name="Normal 7 7 10 2 2" xfId="42549"/>
    <cellStyle name="Normal 7 7 11" xfId="42550"/>
    <cellStyle name="Normal 7 7 11 2" xfId="42551"/>
    <cellStyle name="Normal 7 7 11 2 2" xfId="42552"/>
    <cellStyle name="Normal 7 7 12" xfId="42553"/>
    <cellStyle name="Normal 7 7 12 2" xfId="42554"/>
    <cellStyle name="Normal 7 7 12 2 2" xfId="42555"/>
    <cellStyle name="Normal 7 7 13" xfId="42556"/>
    <cellStyle name="Normal 7 7 13 2" xfId="42557"/>
    <cellStyle name="Normal 7 7 13 2 2" xfId="42558"/>
    <cellStyle name="Normal 7 7 14" xfId="42559"/>
    <cellStyle name="Normal 7 7 14 2" xfId="42560"/>
    <cellStyle name="Normal 7 7 14 2 2" xfId="42561"/>
    <cellStyle name="Normal 7 7 15" xfId="42562"/>
    <cellStyle name="Normal 7 7 15 2" xfId="42563"/>
    <cellStyle name="Normal 7 7 2" xfId="42564"/>
    <cellStyle name="Normal 7 7 2 2" xfId="42565"/>
    <cellStyle name="Normal 7 7 2 2 2" xfId="42566"/>
    <cellStyle name="Normal 7 7 3" xfId="42567"/>
    <cellStyle name="Normal 7 7 3 2" xfId="42568"/>
    <cellStyle name="Normal 7 7 3 2 2" xfId="42569"/>
    <cellStyle name="Normal 7 7 4" xfId="42570"/>
    <cellStyle name="Normal 7 7 4 2" xfId="42571"/>
    <cellStyle name="Normal 7 7 4 2 2" xfId="42572"/>
    <cellStyle name="Normal 7 7 5" xfId="42573"/>
    <cellStyle name="Normal 7 7 5 2" xfId="42574"/>
    <cellStyle name="Normal 7 7 5 2 2" xfId="42575"/>
    <cellStyle name="Normal 7 7 6" xfId="42576"/>
    <cellStyle name="Normal 7 7 6 2" xfId="42577"/>
    <cellStyle name="Normal 7 7 6 2 2" xfId="42578"/>
    <cellStyle name="Normal 7 7 7" xfId="42579"/>
    <cellStyle name="Normal 7 7 7 2" xfId="42580"/>
    <cellStyle name="Normal 7 7 7 2 2" xfId="42581"/>
    <cellStyle name="Normal 7 7 8" xfId="42582"/>
    <cellStyle name="Normal 7 7 8 2" xfId="42583"/>
    <cellStyle name="Normal 7 7 8 2 2" xfId="42584"/>
    <cellStyle name="Normal 7 7 9" xfId="42585"/>
    <cellStyle name="Normal 7 7 9 2" xfId="42586"/>
    <cellStyle name="Normal 7 7 9 2 2" xfId="42587"/>
    <cellStyle name="Normal 7 8" xfId="42588"/>
    <cellStyle name="Normal 7 8 10" xfId="42589"/>
    <cellStyle name="Normal 7 8 10 2" xfId="42590"/>
    <cellStyle name="Normal 7 8 10 2 2" xfId="42591"/>
    <cellStyle name="Normal 7 8 11" xfId="42592"/>
    <cellStyle name="Normal 7 8 11 2" xfId="42593"/>
    <cellStyle name="Normal 7 8 11 2 2" xfId="42594"/>
    <cellStyle name="Normal 7 8 12" xfId="42595"/>
    <cellStyle name="Normal 7 8 12 2" xfId="42596"/>
    <cellStyle name="Normal 7 8 12 2 2" xfId="42597"/>
    <cellStyle name="Normal 7 8 13" xfId="42598"/>
    <cellStyle name="Normal 7 8 13 2" xfId="42599"/>
    <cellStyle name="Normal 7 8 13 2 2" xfId="42600"/>
    <cellStyle name="Normal 7 8 14" xfId="42601"/>
    <cellStyle name="Normal 7 8 14 2" xfId="42602"/>
    <cellStyle name="Normal 7 8 14 2 2" xfId="42603"/>
    <cellStyle name="Normal 7 8 15" xfId="42604"/>
    <cellStyle name="Normal 7 8 15 2" xfId="42605"/>
    <cellStyle name="Normal 7 8 2" xfId="42606"/>
    <cellStyle name="Normal 7 8 2 2" xfId="42607"/>
    <cellStyle name="Normal 7 8 2 2 2" xfId="42608"/>
    <cellStyle name="Normal 7 8 3" xfId="42609"/>
    <cellStyle name="Normal 7 8 3 2" xfId="42610"/>
    <cellStyle name="Normal 7 8 3 2 2" xfId="42611"/>
    <cellStyle name="Normal 7 8 4" xfId="42612"/>
    <cellStyle name="Normal 7 8 4 2" xfId="42613"/>
    <cellStyle name="Normal 7 8 4 2 2" xfId="42614"/>
    <cellStyle name="Normal 7 8 5" xfId="42615"/>
    <cellStyle name="Normal 7 8 5 2" xfId="42616"/>
    <cellStyle name="Normal 7 8 5 2 2" xfId="42617"/>
    <cellStyle name="Normal 7 8 6" xfId="42618"/>
    <cellStyle name="Normal 7 8 6 2" xfId="42619"/>
    <cellStyle name="Normal 7 8 6 2 2" xfId="42620"/>
    <cellStyle name="Normal 7 8 7" xfId="42621"/>
    <cellStyle name="Normal 7 8 7 2" xfId="42622"/>
    <cellStyle name="Normal 7 8 7 2 2" xfId="42623"/>
    <cellStyle name="Normal 7 8 8" xfId="42624"/>
    <cellStyle name="Normal 7 8 8 2" xfId="42625"/>
    <cellStyle name="Normal 7 8 8 2 2" xfId="42626"/>
    <cellStyle name="Normal 7 8 9" xfId="42627"/>
    <cellStyle name="Normal 7 8 9 2" xfId="42628"/>
    <cellStyle name="Normal 7 8 9 2 2" xfId="42629"/>
    <cellStyle name="Normal 7 9" xfId="42630"/>
    <cellStyle name="Normal 7 9 10" xfId="42631"/>
    <cellStyle name="Normal 7 9 10 2" xfId="42632"/>
    <cellStyle name="Normal 7 9 10 2 2" xfId="42633"/>
    <cellStyle name="Normal 7 9 11" xfId="42634"/>
    <cellStyle name="Normal 7 9 11 2" xfId="42635"/>
    <cellStyle name="Normal 7 9 11 2 2" xfId="42636"/>
    <cellStyle name="Normal 7 9 12" xfId="42637"/>
    <cellStyle name="Normal 7 9 12 2" xfId="42638"/>
    <cellStyle name="Normal 7 9 12 2 2" xfId="42639"/>
    <cellStyle name="Normal 7 9 13" xfId="42640"/>
    <cellStyle name="Normal 7 9 13 2" xfId="42641"/>
    <cellStyle name="Normal 7 9 13 2 2" xfId="42642"/>
    <cellStyle name="Normal 7 9 14" xfId="42643"/>
    <cellStyle name="Normal 7 9 14 2" xfId="42644"/>
    <cellStyle name="Normal 7 9 14 2 2" xfId="42645"/>
    <cellStyle name="Normal 7 9 15" xfId="42646"/>
    <cellStyle name="Normal 7 9 15 2" xfId="42647"/>
    <cellStyle name="Normal 7 9 2" xfId="42648"/>
    <cellStyle name="Normal 7 9 2 2" xfId="42649"/>
    <cellStyle name="Normal 7 9 2 2 2" xfId="42650"/>
    <cellStyle name="Normal 7 9 3" xfId="42651"/>
    <cellStyle name="Normal 7 9 3 2" xfId="42652"/>
    <cellStyle name="Normal 7 9 3 2 2" xfId="42653"/>
    <cellStyle name="Normal 7 9 4" xfId="42654"/>
    <cellStyle name="Normal 7 9 4 2" xfId="42655"/>
    <cellStyle name="Normal 7 9 4 2 2" xfId="42656"/>
    <cellStyle name="Normal 7 9 5" xfId="42657"/>
    <cellStyle name="Normal 7 9 5 2" xfId="42658"/>
    <cellStyle name="Normal 7 9 5 2 2" xfId="42659"/>
    <cellStyle name="Normal 7 9 6" xfId="42660"/>
    <cellStyle name="Normal 7 9 6 2" xfId="42661"/>
    <cellStyle name="Normal 7 9 6 2 2" xfId="42662"/>
    <cellStyle name="Normal 7 9 7" xfId="42663"/>
    <cellStyle name="Normal 7 9 7 2" xfId="42664"/>
    <cellStyle name="Normal 7 9 7 2 2" xfId="42665"/>
    <cellStyle name="Normal 7 9 8" xfId="42666"/>
    <cellStyle name="Normal 7 9 8 2" xfId="42667"/>
    <cellStyle name="Normal 7 9 8 2 2" xfId="42668"/>
    <cellStyle name="Normal 7 9 9" xfId="42669"/>
    <cellStyle name="Normal 7 9 9 2" xfId="42670"/>
    <cellStyle name="Normal 7 9 9 2 2" xfId="42671"/>
    <cellStyle name="Normal 70" xfId="42672"/>
    <cellStyle name="Normal 71" xfId="42673"/>
    <cellStyle name="Normal 72" xfId="42674"/>
    <cellStyle name="Normal 73" xfId="42675"/>
    <cellStyle name="Normal 74" xfId="42676"/>
    <cellStyle name="Normal 75" xfId="42677"/>
    <cellStyle name="Normal 76" xfId="42678"/>
    <cellStyle name="Normal 77" xfId="42679"/>
    <cellStyle name="Normal 78" xfId="42680"/>
    <cellStyle name="Normal 79" xfId="42681"/>
    <cellStyle name="Normal 8" xfId="42682"/>
    <cellStyle name="Normal 8 10" xfId="42683"/>
    <cellStyle name="Normal 8 10 10" xfId="42684"/>
    <cellStyle name="Normal 8 10 10 2" xfId="42685"/>
    <cellStyle name="Normal 8 10 10 2 2" xfId="42686"/>
    <cellStyle name="Normal 8 10 11" xfId="42687"/>
    <cellStyle name="Normal 8 10 11 2" xfId="42688"/>
    <cellStyle name="Normal 8 10 11 2 2" xfId="42689"/>
    <cellStyle name="Normal 8 10 12" xfId="42690"/>
    <cellStyle name="Normal 8 10 12 2" xfId="42691"/>
    <cellStyle name="Normal 8 10 12 2 2" xfId="42692"/>
    <cellStyle name="Normal 8 10 13" xfId="42693"/>
    <cellStyle name="Normal 8 10 13 2" xfId="42694"/>
    <cellStyle name="Normal 8 10 13 2 2" xfId="42695"/>
    <cellStyle name="Normal 8 10 14" xfId="42696"/>
    <cellStyle name="Normal 8 10 14 2" xfId="42697"/>
    <cellStyle name="Normal 8 10 14 2 2" xfId="42698"/>
    <cellStyle name="Normal 8 10 15" xfId="42699"/>
    <cellStyle name="Normal 8 10 15 2" xfId="42700"/>
    <cellStyle name="Normal 8 10 2" xfId="42701"/>
    <cellStyle name="Normal 8 10 2 2" xfId="42702"/>
    <cellStyle name="Normal 8 10 2 2 2" xfId="42703"/>
    <cellStyle name="Normal 8 10 3" xfId="42704"/>
    <cellStyle name="Normal 8 10 3 2" xfId="42705"/>
    <cellStyle name="Normal 8 10 3 2 2" xfId="42706"/>
    <cellStyle name="Normal 8 10 4" xfId="42707"/>
    <cellStyle name="Normal 8 10 4 2" xfId="42708"/>
    <cellStyle name="Normal 8 10 4 2 2" xfId="42709"/>
    <cellStyle name="Normal 8 10 5" xfId="42710"/>
    <cellStyle name="Normal 8 10 5 2" xfId="42711"/>
    <cellStyle name="Normal 8 10 5 2 2" xfId="42712"/>
    <cellStyle name="Normal 8 10 6" xfId="42713"/>
    <cellStyle name="Normal 8 10 6 2" xfId="42714"/>
    <cellStyle name="Normal 8 10 6 2 2" xfId="42715"/>
    <cellStyle name="Normal 8 10 7" xfId="42716"/>
    <cellStyle name="Normal 8 10 7 2" xfId="42717"/>
    <cellStyle name="Normal 8 10 7 2 2" xfId="42718"/>
    <cellStyle name="Normal 8 10 8" xfId="42719"/>
    <cellStyle name="Normal 8 10 8 2" xfId="42720"/>
    <cellStyle name="Normal 8 10 8 2 2" xfId="42721"/>
    <cellStyle name="Normal 8 10 9" xfId="42722"/>
    <cellStyle name="Normal 8 10 9 2" xfId="42723"/>
    <cellStyle name="Normal 8 10 9 2 2" xfId="42724"/>
    <cellStyle name="Normal 8 11" xfId="42725"/>
    <cellStyle name="Normal 8 11 10" xfId="42726"/>
    <cellStyle name="Normal 8 11 10 2" xfId="42727"/>
    <cellStyle name="Normal 8 11 10 2 2" xfId="42728"/>
    <cellStyle name="Normal 8 11 11" xfId="42729"/>
    <cellStyle name="Normal 8 11 11 2" xfId="42730"/>
    <cellStyle name="Normal 8 11 11 2 2" xfId="42731"/>
    <cellStyle name="Normal 8 11 12" xfId="42732"/>
    <cellStyle name="Normal 8 11 12 2" xfId="42733"/>
    <cellStyle name="Normal 8 11 12 2 2" xfId="42734"/>
    <cellStyle name="Normal 8 11 13" xfId="42735"/>
    <cellStyle name="Normal 8 11 13 2" xfId="42736"/>
    <cellStyle name="Normal 8 11 13 2 2" xfId="42737"/>
    <cellStyle name="Normal 8 11 14" xfId="42738"/>
    <cellStyle name="Normal 8 11 14 2" xfId="42739"/>
    <cellStyle name="Normal 8 11 14 2 2" xfId="42740"/>
    <cellStyle name="Normal 8 11 15" xfId="42741"/>
    <cellStyle name="Normal 8 11 15 2" xfId="42742"/>
    <cellStyle name="Normal 8 11 2" xfId="42743"/>
    <cellStyle name="Normal 8 11 2 2" xfId="42744"/>
    <cellStyle name="Normal 8 11 2 2 2" xfId="42745"/>
    <cellStyle name="Normal 8 11 3" xfId="42746"/>
    <cellStyle name="Normal 8 11 3 2" xfId="42747"/>
    <cellStyle name="Normal 8 11 3 2 2" xfId="42748"/>
    <cellStyle name="Normal 8 11 4" xfId="42749"/>
    <cellStyle name="Normal 8 11 4 2" xfId="42750"/>
    <cellStyle name="Normal 8 11 4 2 2" xfId="42751"/>
    <cellStyle name="Normal 8 11 5" xfId="42752"/>
    <cellStyle name="Normal 8 11 5 2" xfId="42753"/>
    <cellStyle name="Normal 8 11 5 2 2" xfId="42754"/>
    <cellStyle name="Normal 8 11 6" xfId="42755"/>
    <cellStyle name="Normal 8 11 6 2" xfId="42756"/>
    <cellStyle name="Normal 8 11 6 2 2" xfId="42757"/>
    <cellStyle name="Normal 8 11 7" xfId="42758"/>
    <cellStyle name="Normal 8 11 7 2" xfId="42759"/>
    <cellStyle name="Normal 8 11 7 2 2" xfId="42760"/>
    <cellStyle name="Normal 8 11 8" xfId="42761"/>
    <cellStyle name="Normal 8 11 8 2" xfId="42762"/>
    <cellStyle name="Normal 8 11 8 2 2" xfId="42763"/>
    <cellStyle name="Normal 8 11 9" xfId="42764"/>
    <cellStyle name="Normal 8 11 9 2" xfId="42765"/>
    <cellStyle name="Normal 8 11 9 2 2" xfId="42766"/>
    <cellStyle name="Normal 8 12" xfId="42767"/>
    <cellStyle name="Normal 8 12 10" xfId="42768"/>
    <cellStyle name="Normal 8 12 10 2" xfId="42769"/>
    <cellStyle name="Normal 8 12 10 2 2" xfId="42770"/>
    <cellStyle name="Normal 8 12 11" xfId="42771"/>
    <cellStyle name="Normal 8 12 11 2" xfId="42772"/>
    <cellStyle name="Normal 8 12 11 2 2" xfId="42773"/>
    <cellStyle name="Normal 8 12 12" xfId="42774"/>
    <cellStyle name="Normal 8 12 12 2" xfId="42775"/>
    <cellStyle name="Normal 8 12 12 2 2" xfId="42776"/>
    <cellStyle name="Normal 8 12 13" xfId="42777"/>
    <cellStyle name="Normal 8 12 13 2" xfId="42778"/>
    <cellStyle name="Normal 8 12 13 2 2" xfId="42779"/>
    <cellStyle name="Normal 8 12 14" xfId="42780"/>
    <cellStyle name="Normal 8 12 14 2" xfId="42781"/>
    <cellStyle name="Normal 8 12 14 2 2" xfId="42782"/>
    <cellStyle name="Normal 8 12 15" xfId="42783"/>
    <cellStyle name="Normal 8 12 15 2" xfId="42784"/>
    <cellStyle name="Normal 8 12 2" xfId="42785"/>
    <cellStyle name="Normal 8 12 2 2" xfId="42786"/>
    <cellStyle name="Normal 8 12 2 2 2" xfId="42787"/>
    <cellStyle name="Normal 8 12 3" xfId="42788"/>
    <cellStyle name="Normal 8 12 3 2" xfId="42789"/>
    <cellStyle name="Normal 8 12 3 2 2" xfId="42790"/>
    <cellStyle name="Normal 8 12 4" xfId="42791"/>
    <cellStyle name="Normal 8 12 4 2" xfId="42792"/>
    <cellStyle name="Normal 8 12 4 2 2" xfId="42793"/>
    <cellStyle name="Normal 8 12 5" xfId="42794"/>
    <cellStyle name="Normal 8 12 5 2" xfId="42795"/>
    <cellStyle name="Normal 8 12 5 2 2" xfId="42796"/>
    <cellStyle name="Normal 8 12 6" xfId="42797"/>
    <cellStyle name="Normal 8 12 6 2" xfId="42798"/>
    <cellStyle name="Normal 8 12 6 2 2" xfId="42799"/>
    <cellStyle name="Normal 8 12 7" xfId="42800"/>
    <cellStyle name="Normal 8 12 7 2" xfId="42801"/>
    <cellStyle name="Normal 8 12 7 2 2" xfId="42802"/>
    <cellStyle name="Normal 8 12 8" xfId="42803"/>
    <cellStyle name="Normal 8 12 8 2" xfId="42804"/>
    <cellStyle name="Normal 8 12 8 2 2" xfId="42805"/>
    <cellStyle name="Normal 8 12 9" xfId="42806"/>
    <cellStyle name="Normal 8 12 9 2" xfId="42807"/>
    <cellStyle name="Normal 8 12 9 2 2" xfId="42808"/>
    <cellStyle name="Normal 8 13" xfId="42809"/>
    <cellStyle name="Normal 8 13 10" xfId="42810"/>
    <cellStyle name="Normal 8 13 10 2" xfId="42811"/>
    <cellStyle name="Normal 8 13 10 2 2" xfId="42812"/>
    <cellStyle name="Normal 8 13 11" xfId="42813"/>
    <cellStyle name="Normal 8 13 11 2" xfId="42814"/>
    <cellStyle name="Normal 8 13 11 2 2" xfId="42815"/>
    <cellStyle name="Normal 8 13 12" xfId="42816"/>
    <cellStyle name="Normal 8 13 12 2" xfId="42817"/>
    <cellStyle name="Normal 8 13 12 2 2" xfId="42818"/>
    <cellStyle name="Normal 8 13 13" xfId="42819"/>
    <cellStyle name="Normal 8 13 13 2" xfId="42820"/>
    <cellStyle name="Normal 8 13 13 2 2" xfId="42821"/>
    <cellStyle name="Normal 8 13 14" xfId="42822"/>
    <cellStyle name="Normal 8 13 14 2" xfId="42823"/>
    <cellStyle name="Normal 8 13 14 2 2" xfId="42824"/>
    <cellStyle name="Normal 8 13 15" xfId="42825"/>
    <cellStyle name="Normal 8 13 15 2" xfId="42826"/>
    <cellStyle name="Normal 8 13 2" xfId="42827"/>
    <cellStyle name="Normal 8 13 2 2" xfId="42828"/>
    <cellStyle name="Normal 8 13 2 2 2" xfId="42829"/>
    <cellStyle name="Normal 8 13 3" xfId="42830"/>
    <cellStyle name="Normal 8 13 3 2" xfId="42831"/>
    <cellStyle name="Normal 8 13 3 2 2" xfId="42832"/>
    <cellStyle name="Normal 8 13 4" xfId="42833"/>
    <cellStyle name="Normal 8 13 4 2" xfId="42834"/>
    <cellStyle name="Normal 8 13 4 2 2" xfId="42835"/>
    <cellStyle name="Normal 8 13 5" xfId="42836"/>
    <cellStyle name="Normal 8 13 5 2" xfId="42837"/>
    <cellStyle name="Normal 8 13 5 2 2" xfId="42838"/>
    <cellStyle name="Normal 8 13 6" xfId="42839"/>
    <cellStyle name="Normal 8 13 6 2" xfId="42840"/>
    <cellStyle name="Normal 8 13 6 2 2" xfId="42841"/>
    <cellStyle name="Normal 8 13 7" xfId="42842"/>
    <cellStyle name="Normal 8 13 7 2" xfId="42843"/>
    <cellStyle name="Normal 8 13 7 2 2" xfId="42844"/>
    <cellStyle name="Normal 8 13 8" xfId="42845"/>
    <cellStyle name="Normal 8 13 8 2" xfId="42846"/>
    <cellStyle name="Normal 8 13 8 2 2" xfId="42847"/>
    <cellStyle name="Normal 8 13 9" xfId="42848"/>
    <cellStyle name="Normal 8 13 9 2" xfId="42849"/>
    <cellStyle name="Normal 8 13 9 2 2" xfId="42850"/>
    <cellStyle name="Normal 8 14" xfId="42851"/>
    <cellStyle name="Normal 8 14 10" xfId="42852"/>
    <cellStyle name="Normal 8 14 10 2" xfId="42853"/>
    <cellStyle name="Normal 8 14 10 2 2" xfId="42854"/>
    <cellStyle name="Normal 8 14 11" xfId="42855"/>
    <cellStyle name="Normal 8 14 11 2" xfId="42856"/>
    <cellStyle name="Normal 8 14 11 2 2" xfId="42857"/>
    <cellStyle name="Normal 8 14 12" xfId="42858"/>
    <cellStyle name="Normal 8 14 12 2" xfId="42859"/>
    <cellStyle name="Normal 8 14 12 2 2" xfId="42860"/>
    <cellStyle name="Normal 8 14 13" xfId="42861"/>
    <cellStyle name="Normal 8 14 13 2" xfId="42862"/>
    <cellStyle name="Normal 8 14 13 2 2" xfId="42863"/>
    <cellStyle name="Normal 8 14 14" xfId="42864"/>
    <cellStyle name="Normal 8 14 14 2" xfId="42865"/>
    <cellStyle name="Normal 8 14 14 2 2" xfId="42866"/>
    <cellStyle name="Normal 8 14 15" xfId="42867"/>
    <cellStyle name="Normal 8 14 15 2" xfId="42868"/>
    <cellStyle name="Normal 8 14 2" xfId="42869"/>
    <cellStyle name="Normal 8 14 2 2" xfId="42870"/>
    <cellStyle name="Normal 8 14 2 2 2" xfId="42871"/>
    <cellStyle name="Normal 8 14 3" xfId="42872"/>
    <cellStyle name="Normal 8 14 3 2" xfId="42873"/>
    <cellStyle name="Normal 8 14 3 2 2" xfId="42874"/>
    <cellStyle name="Normal 8 14 4" xfId="42875"/>
    <cellStyle name="Normal 8 14 4 2" xfId="42876"/>
    <cellStyle name="Normal 8 14 4 2 2" xfId="42877"/>
    <cellStyle name="Normal 8 14 5" xfId="42878"/>
    <cellStyle name="Normal 8 14 5 2" xfId="42879"/>
    <cellStyle name="Normal 8 14 5 2 2" xfId="42880"/>
    <cellStyle name="Normal 8 14 6" xfId="42881"/>
    <cellStyle name="Normal 8 14 6 2" xfId="42882"/>
    <cellStyle name="Normal 8 14 6 2 2" xfId="42883"/>
    <cellStyle name="Normal 8 14 7" xfId="42884"/>
    <cellStyle name="Normal 8 14 7 2" xfId="42885"/>
    <cellStyle name="Normal 8 14 7 2 2" xfId="42886"/>
    <cellStyle name="Normal 8 14 8" xfId="42887"/>
    <cellStyle name="Normal 8 14 8 2" xfId="42888"/>
    <cellStyle name="Normal 8 14 8 2 2" xfId="42889"/>
    <cellStyle name="Normal 8 14 9" xfId="42890"/>
    <cellStyle name="Normal 8 14 9 2" xfId="42891"/>
    <cellStyle name="Normal 8 14 9 2 2" xfId="42892"/>
    <cellStyle name="Normal 8 15" xfId="42893"/>
    <cellStyle name="Normal 8 15 10" xfId="42894"/>
    <cellStyle name="Normal 8 15 10 2" xfId="42895"/>
    <cellStyle name="Normal 8 15 10 2 2" xfId="42896"/>
    <cellStyle name="Normal 8 15 11" xfId="42897"/>
    <cellStyle name="Normal 8 15 11 2" xfId="42898"/>
    <cellStyle name="Normal 8 15 11 2 2" xfId="42899"/>
    <cellStyle name="Normal 8 15 12" xfId="42900"/>
    <cellStyle name="Normal 8 15 12 2" xfId="42901"/>
    <cellStyle name="Normal 8 15 12 2 2" xfId="42902"/>
    <cellStyle name="Normal 8 15 13" xfId="42903"/>
    <cellStyle name="Normal 8 15 13 2" xfId="42904"/>
    <cellStyle name="Normal 8 15 13 2 2" xfId="42905"/>
    <cellStyle name="Normal 8 15 14" xfId="42906"/>
    <cellStyle name="Normal 8 15 14 2" xfId="42907"/>
    <cellStyle name="Normal 8 15 14 2 2" xfId="42908"/>
    <cellStyle name="Normal 8 15 15" xfId="42909"/>
    <cellStyle name="Normal 8 15 15 2" xfId="42910"/>
    <cellStyle name="Normal 8 15 2" xfId="42911"/>
    <cellStyle name="Normal 8 15 2 2" xfId="42912"/>
    <cellStyle name="Normal 8 15 2 2 2" xfId="42913"/>
    <cellStyle name="Normal 8 15 3" xfId="42914"/>
    <cellStyle name="Normal 8 15 3 2" xfId="42915"/>
    <cellStyle name="Normal 8 15 3 2 2" xfId="42916"/>
    <cellStyle name="Normal 8 15 4" xfId="42917"/>
    <cellStyle name="Normal 8 15 4 2" xfId="42918"/>
    <cellStyle name="Normal 8 15 4 2 2" xfId="42919"/>
    <cellStyle name="Normal 8 15 5" xfId="42920"/>
    <cellStyle name="Normal 8 15 5 2" xfId="42921"/>
    <cellStyle name="Normal 8 15 5 2 2" xfId="42922"/>
    <cellStyle name="Normal 8 15 6" xfId="42923"/>
    <cellStyle name="Normal 8 15 6 2" xfId="42924"/>
    <cellStyle name="Normal 8 15 6 2 2" xfId="42925"/>
    <cellStyle name="Normal 8 15 7" xfId="42926"/>
    <cellStyle name="Normal 8 15 7 2" xfId="42927"/>
    <cellStyle name="Normal 8 15 7 2 2" xfId="42928"/>
    <cellStyle name="Normal 8 15 8" xfId="42929"/>
    <cellStyle name="Normal 8 15 8 2" xfId="42930"/>
    <cellStyle name="Normal 8 15 8 2 2" xfId="42931"/>
    <cellStyle name="Normal 8 15 9" xfId="42932"/>
    <cellStyle name="Normal 8 15 9 2" xfId="42933"/>
    <cellStyle name="Normal 8 15 9 2 2" xfId="42934"/>
    <cellStyle name="Normal 8 16" xfId="42935"/>
    <cellStyle name="Normal 8 16 10" xfId="42936"/>
    <cellStyle name="Normal 8 16 10 2" xfId="42937"/>
    <cellStyle name="Normal 8 16 10 2 2" xfId="42938"/>
    <cellStyle name="Normal 8 16 11" xfId="42939"/>
    <cellStyle name="Normal 8 16 11 2" xfId="42940"/>
    <cellStyle name="Normal 8 16 11 2 2" xfId="42941"/>
    <cellStyle name="Normal 8 16 12" xfId="42942"/>
    <cellStyle name="Normal 8 16 12 2" xfId="42943"/>
    <cellStyle name="Normal 8 16 12 2 2" xfId="42944"/>
    <cellStyle name="Normal 8 16 13" xfId="42945"/>
    <cellStyle name="Normal 8 16 13 2" xfId="42946"/>
    <cellStyle name="Normal 8 16 13 2 2" xfId="42947"/>
    <cellStyle name="Normal 8 16 14" xfId="42948"/>
    <cellStyle name="Normal 8 16 14 2" xfId="42949"/>
    <cellStyle name="Normal 8 16 14 2 2" xfId="42950"/>
    <cellStyle name="Normal 8 16 15" xfId="42951"/>
    <cellStyle name="Normal 8 16 15 2" xfId="42952"/>
    <cellStyle name="Normal 8 16 2" xfId="42953"/>
    <cellStyle name="Normal 8 16 2 2" xfId="42954"/>
    <cellStyle name="Normal 8 16 2 2 2" xfId="42955"/>
    <cellStyle name="Normal 8 16 3" xfId="42956"/>
    <cellStyle name="Normal 8 16 3 2" xfId="42957"/>
    <cellStyle name="Normal 8 16 3 2 2" xfId="42958"/>
    <cellStyle name="Normal 8 16 4" xfId="42959"/>
    <cellStyle name="Normal 8 16 4 2" xfId="42960"/>
    <cellStyle name="Normal 8 16 4 2 2" xfId="42961"/>
    <cellStyle name="Normal 8 16 5" xfId="42962"/>
    <cellStyle name="Normal 8 16 5 2" xfId="42963"/>
    <cellStyle name="Normal 8 16 5 2 2" xfId="42964"/>
    <cellStyle name="Normal 8 16 6" xfId="42965"/>
    <cellStyle name="Normal 8 16 6 2" xfId="42966"/>
    <cellStyle name="Normal 8 16 6 2 2" xfId="42967"/>
    <cellStyle name="Normal 8 16 7" xfId="42968"/>
    <cellStyle name="Normal 8 16 7 2" xfId="42969"/>
    <cellStyle name="Normal 8 16 7 2 2" xfId="42970"/>
    <cellStyle name="Normal 8 16 8" xfId="42971"/>
    <cellStyle name="Normal 8 16 8 2" xfId="42972"/>
    <cellStyle name="Normal 8 16 8 2 2" xfId="42973"/>
    <cellStyle name="Normal 8 16 9" xfId="42974"/>
    <cellStyle name="Normal 8 16 9 2" xfId="42975"/>
    <cellStyle name="Normal 8 16 9 2 2" xfId="42976"/>
    <cellStyle name="Normal 8 17" xfId="42977"/>
    <cellStyle name="Normal 8 17 10" xfId="42978"/>
    <cellStyle name="Normal 8 17 10 2" xfId="42979"/>
    <cellStyle name="Normal 8 17 10 2 2" xfId="42980"/>
    <cellStyle name="Normal 8 17 11" xfId="42981"/>
    <cellStyle name="Normal 8 17 11 2" xfId="42982"/>
    <cellStyle name="Normal 8 17 11 2 2" xfId="42983"/>
    <cellStyle name="Normal 8 17 12" xfId="42984"/>
    <cellStyle name="Normal 8 17 12 2" xfId="42985"/>
    <cellStyle name="Normal 8 17 12 2 2" xfId="42986"/>
    <cellStyle name="Normal 8 17 13" xfId="42987"/>
    <cellStyle name="Normal 8 17 13 2" xfId="42988"/>
    <cellStyle name="Normal 8 17 13 2 2" xfId="42989"/>
    <cellStyle name="Normal 8 17 14" xfId="42990"/>
    <cellStyle name="Normal 8 17 14 2" xfId="42991"/>
    <cellStyle name="Normal 8 17 14 2 2" xfId="42992"/>
    <cellStyle name="Normal 8 17 15" xfId="42993"/>
    <cellStyle name="Normal 8 17 15 2" xfId="42994"/>
    <cellStyle name="Normal 8 17 2" xfId="42995"/>
    <cellStyle name="Normal 8 17 2 2" xfId="42996"/>
    <cellStyle name="Normal 8 17 2 2 2" xfId="42997"/>
    <cellStyle name="Normal 8 17 3" xfId="42998"/>
    <cellStyle name="Normal 8 17 3 2" xfId="42999"/>
    <cellStyle name="Normal 8 17 3 2 2" xfId="43000"/>
    <cellStyle name="Normal 8 17 4" xfId="43001"/>
    <cellStyle name="Normal 8 17 4 2" xfId="43002"/>
    <cellStyle name="Normal 8 17 4 2 2" xfId="43003"/>
    <cellStyle name="Normal 8 17 5" xfId="43004"/>
    <cellStyle name="Normal 8 17 5 2" xfId="43005"/>
    <cellStyle name="Normal 8 17 5 2 2" xfId="43006"/>
    <cellStyle name="Normal 8 17 6" xfId="43007"/>
    <cellStyle name="Normal 8 17 6 2" xfId="43008"/>
    <cellStyle name="Normal 8 17 6 2 2" xfId="43009"/>
    <cellStyle name="Normal 8 17 7" xfId="43010"/>
    <cellStyle name="Normal 8 17 7 2" xfId="43011"/>
    <cellStyle name="Normal 8 17 7 2 2" xfId="43012"/>
    <cellStyle name="Normal 8 17 8" xfId="43013"/>
    <cellStyle name="Normal 8 17 8 2" xfId="43014"/>
    <cellStyle name="Normal 8 17 8 2 2" xfId="43015"/>
    <cellStyle name="Normal 8 17 9" xfId="43016"/>
    <cellStyle name="Normal 8 17 9 2" xfId="43017"/>
    <cellStyle name="Normal 8 17 9 2 2" xfId="43018"/>
    <cellStyle name="Normal 8 18" xfId="43019"/>
    <cellStyle name="Normal 8 18 10" xfId="43020"/>
    <cellStyle name="Normal 8 18 10 2" xfId="43021"/>
    <cellStyle name="Normal 8 18 10 2 2" xfId="43022"/>
    <cellStyle name="Normal 8 18 11" xfId="43023"/>
    <cellStyle name="Normal 8 18 11 2" xfId="43024"/>
    <cellStyle name="Normal 8 18 11 2 2" xfId="43025"/>
    <cellStyle name="Normal 8 18 12" xfId="43026"/>
    <cellStyle name="Normal 8 18 12 2" xfId="43027"/>
    <cellStyle name="Normal 8 18 12 2 2" xfId="43028"/>
    <cellStyle name="Normal 8 18 13" xfId="43029"/>
    <cellStyle name="Normal 8 18 13 2" xfId="43030"/>
    <cellStyle name="Normal 8 18 13 2 2" xfId="43031"/>
    <cellStyle name="Normal 8 18 14" xfId="43032"/>
    <cellStyle name="Normal 8 18 14 2" xfId="43033"/>
    <cellStyle name="Normal 8 18 14 2 2" xfId="43034"/>
    <cellStyle name="Normal 8 18 15" xfId="43035"/>
    <cellStyle name="Normal 8 18 15 2" xfId="43036"/>
    <cellStyle name="Normal 8 18 2" xfId="43037"/>
    <cellStyle name="Normal 8 18 2 2" xfId="43038"/>
    <cellStyle name="Normal 8 18 2 2 2" xfId="43039"/>
    <cellStyle name="Normal 8 18 3" xfId="43040"/>
    <cellStyle name="Normal 8 18 3 2" xfId="43041"/>
    <cellStyle name="Normal 8 18 3 2 2" xfId="43042"/>
    <cellStyle name="Normal 8 18 4" xfId="43043"/>
    <cellStyle name="Normal 8 18 4 2" xfId="43044"/>
    <cellStyle name="Normal 8 18 4 2 2" xfId="43045"/>
    <cellStyle name="Normal 8 18 5" xfId="43046"/>
    <cellStyle name="Normal 8 18 5 2" xfId="43047"/>
    <cellStyle name="Normal 8 18 5 2 2" xfId="43048"/>
    <cellStyle name="Normal 8 18 6" xfId="43049"/>
    <cellStyle name="Normal 8 18 6 2" xfId="43050"/>
    <cellStyle name="Normal 8 18 6 2 2" xfId="43051"/>
    <cellStyle name="Normal 8 18 7" xfId="43052"/>
    <cellStyle name="Normal 8 18 7 2" xfId="43053"/>
    <cellStyle name="Normal 8 18 7 2 2" xfId="43054"/>
    <cellStyle name="Normal 8 18 8" xfId="43055"/>
    <cellStyle name="Normal 8 18 8 2" xfId="43056"/>
    <cellStyle name="Normal 8 18 8 2 2" xfId="43057"/>
    <cellStyle name="Normal 8 18 9" xfId="43058"/>
    <cellStyle name="Normal 8 18 9 2" xfId="43059"/>
    <cellStyle name="Normal 8 18 9 2 2" xfId="43060"/>
    <cellStyle name="Normal 8 19" xfId="43061"/>
    <cellStyle name="Normal 8 19 10" xfId="43062"/>
    <cellStyle name="Normal 8 19 10 2" xfId="43063"/>
    <cellStyle name="Normal 8 19 10 2 2" xfId="43064"/>
    <cellStyle name="Normal 8 19 11" xfId="43065"/>
    <cellStyle name="Normal 8 19 11 2" xfId="43066"/>
    <cellStyle name="Normal 8 19 11 2 2" xfId="43067"/>
    <cellStyle name="Normal 8 19 12" xfId="43068"/>
    <cellStyle name="Normal 8 19 12 2" xfId="43069"/>
    <cellStyle name="Normal 8 19 12 2 2" xfId="43070"/>
    <cellStyle name="Normal 8 19 13" xfId="43071"/>
    <cellStyle name="Normal 8 19 13 2" xfId="43072"/>
    <cellStyle name="Normal 8 19 13 2 2" xfId="43073"/>
    <cellStyle name="Normal 8 19 14" xfId="43074"/>
    <cellStyle name="Normal 8 19 14 2" xfId="43075"/>
    <cellStyle name="Normal 8 19 14 2 2" xfId="43076"/>
    <cellStyle name="Normal 8 19 15" xfId="43077"/>
    <cellStyle name="Normal 8 19 15 2" xfId="43078"/>
    <cellStyle name="Normal 8 19 2" xfId="43079"/>
    <cellStyle name="Normal 8 19 2 2" xfId="43080"/>
    <cellStyle name="Normal 8 19 2 2 2" xfId="43081"/>
    <cellStyle name="Normal 8 19 3" xfId="43082"/>
    <cellStyle name="Normal 8 19 3 2" xfId="43083"/>
    <cellStyle name="Normal 8 19 3 2 2" xfId="43084"/>
    <cellStyle name="Normal 8 19 4" xfId="43085"/>
    <cellStyle name="Normal 8 19 4 2" xfId="43086"/>
    <cellStyle name="Normal 8 19 4 2 2" xfId="43087"/>
    <cellStyle name="Normal 8 19 5" xfId="43088"/>
    <cellStyle name="Normal 8 19 5 2" xfId="43089"/>
    <cellStyle name="Normal 8 19 5 2 2" xfId="43090"/>
    <cellStyle name="Normal 8 19 6" xfId="43091"/>
    <cellStyle name="Normal 8 19 6 2" xfId="43092"/>
    <cellStyle name="Normal 8 19 6 2 2" xfId="43093"/>
    <cellStyle name="Normal 8 19 7" xfId="43094"/>
    <cellStyle name="Normal 8 19 7 2" xfId="43095"/>
    <cellStyle name="Normal 8 19 7 2 2" xfId="43096"/>
    <cellStyle name="Normal 8 19 8" xfId="43097"/>
    <cellStyle name="Normal 8 19 8 2" xfId="43098"/>
    <cellStyle name="Normal 8 19 8 2 2" xfId="43099"/>
    <cellStyle name="Normal 8 19 9" xfId="43100"/>
    <cellStyle name="Normal 8 19 9 2" xfId="43101"/>
    <cellStyle name="Normal 8 19 9 2 2" xfId="43102"/>
    <cellStyle name="Normal 8 2" xfId="43103"/>
    <cellStyle name="Normal 8 2 10" xfId="43104"/>
    <cellStyle name="Normal 8 2 10 2" xfId="43105"/>
    <cellStyle name="Normal 8 2 10 2 2" xfId="43106"/>
    <cellStyle name="Normal 8 2 11" xfId="43107"/>
    <cellStyle name="Normal 8 2 11 2" xfId="43108"/>
    <cellStyle name="Normal 8 2 11 2 2" xfId="43109"/>
    <cellStyle name="Normal 8 2 12" xfId="43110"/>
    <cellStyle name="Normal 8 2 12 2" xfId="43111"/>
    <cellStyle name="Normal 8 2 12 2 2" xfId="43112"/>
    <cellStyle name="Normal 8 2 13" xfId="43113"/>
    <cellStyle name="Normal 8 2 13 2" xfId="43114"/>
    <cellStyle name="Normal 8 2 13 2 2" xfId="43115"/>
    <cellStyle name="Normal 8 2 14" xfId="43116"/>
    <cellStyle name="Normal 8 2 14 2" xfId="43117"/>
    <cellStyle name="Normal 8 2 14 2 2" xfId="43118"/>
    <cellStyle name="Normal 8 2 15" xfId="43119"/>
    <cellStyle name="Normal 8 2 15 2" xfId="43120"/>
    <cellStyle name="Normal 8 2 2" xfId="43121"/>
    <cellStyle name="Normal 8 2 2 2" xfId="43122"/>
    <cellStyle name="Normal 8 2 2 2 2" xfId="43123"/>
    <cellStyle name="Normal 8 2 3" xfId="43124"/>
    <cellStyle name="Normal 8 2 3 2" xfId="43125"/>
    <cellStyle name="Normal 8 2 3 2 2" xfId="43126"/>
    <cellStyle name="Normal 8 2 4" xfId="43127"/>
    <cellStyle name="Normal 8 2 4 2" xfId="43128"/>
    <cellStyle name="Normal 8 2 4 2 2" xfId="43129"/>
    <cellStyle name="Normal 8 2 5" xfId="43130"/>
    <cellStyle name="Normal 8 2 5 2" xfId="43131"/>
    <cellStyle name="Normal 8 2 5 2 2" xfId="43132"/>
    <cellStyle name="Normal 8 2 6" xfId="43133"/>
    <cellStyle name="Normal 8 2 6 2" xfId="43134"/>
    <cellStyle name="Normal 8 2 6 2 2" xfId="43135"/>
    <cellStyle name="Normal 8 2 7" xfId="43136"/>
    <cellStyle name="Normal 8 2 7 2" xfId="43137"/>
    <cellStyle name="Normal 8 2 7 2 2" xfId="43138"/>
    <cellStyle name="Normal 8 2 8" xfId="43139"/>
    <cellStyle name="Normal 8 2 8 2" xfId="43140"/>
    <cellStyle name="Normal 8 2 8 2 2" xfId="43141"/>
    <cellStyle name="Normal 8 2 9" xfId="43142"/>
    <cellStyle name="Normal 8 2 9 2" xfId="43143"/>
    <cellStyle name="Normal 8 2 9 2 2" xfId="43144"/>
    <cellStyle name="Normal 8 20" xfId="43145"/>
    <cellStyle name="Normal 8 20 10" xfId="43146"/>
    <cellStyle name="Normal 8 20 10 2" xfId="43147"/>
    <cellStyle name="Normal 8 20 10 2 2" xfId="43148"/>
    <cellStyle name="Normal 8 20 11" xfId="43149"/>
    <cellStyle name="Normal 8 20 11 2" xfId="43150"/>
    <cellStyle name="Normal 8 20 11 2 2" xfId="43151"/>
    <cellStyle name="Normal 8 20 12" xfId="43152"/>
    <cellStyle name="Normal 8 20 12 2" xfId="43153"/>
    <cellStyle name="Normal 8 20 12 2 2" xfId="43154"/>
    <cellStyle name="Normal 8 20 13" xfId="43155"/>
    <cellStyle name="Normal 8 20 13 2" xfId="43156"/>
    <cellStyle name="Normal 8 20 13 2 2" xfId="43157"/>
    <cellStyle name="Normal 8 20 14" xfId="43158"/>
    <cellStyle name="Normal 8 20 14 2" xfId="43159"/>
    <cellStyle name="Normal 8 20 14 2 2" xfId="43160"/>
    <cellStyle name="Normal 8 20 15" xfId="43161"/>
    <cellStyle name="Normal 8 20 15 2" xfId="43162"/>
    <cellStyle name="Normal 8 20 2" xfId="43163"/>
    <cellStyle name="Normal 8 20 2 2" xfId="43164"/>
    <cellStyle name="Normal 8 20 2 2 2" xfId="43165"/>
    <cellStyle name="Normal 8 20 3" xfId="43166"/>
    <cellStyle name="Normal 8 20 3 2" xfId="43167"/>
    <cellStyle name="Normal 8 20 3 2 2" xfId="43168"/>
    <cellStyle name="Normal 8 20 4" xfId="43169"/>
    <cellStyle name="Normal 8 20 4 2" xfId="43170"/>
    <cellStyle name="Normal 8 20 4 2 2" xfId="43171"/>
    <cellStyle name="Normal 8 20 5" xfId="43172"/>
    <cellStyle name="Normal 8 20 5 2" xfId="43173"/>
    <cellStyle name="Normal 8 20 5 2 2" xfId="43174"/>
    <cellStyle name="Normal 8 20 6" xfId="43175"/>
    <cellStyle name="Normal 8 20 6 2" xfId="43176"/>
    <cellStyle name="Normal 8 20 6 2 2" xfId="43177"/>
    <cellStyle name="Normal 8 20 7" xfId="43178"/>
    <cellStyle name="Normal 8 20 7 2" xfId="43179"/>
    <cellStyle name="Normal 8 20 7 2 2" xfId="43180"/>
    <cellStyle name="Normal 8 20 8" xfId="43181"/>
    <cellStyle name="Normal 8 20 8 2" xfId="43182"/>
    <cellStyle name="Normal 8 20 8 2 2" xfId="43183"/>
    <cellStyle name="Normal 8 20 9" xfId="43184"/>
    <cellStyle name="Normal 8 20 9 2" xfId="43185"/>
    <cellStyle name="Normal 8 20 9 2 2" xfId="43186"/>
    <cellStyle name="Normal 8 21" xfId="43187"/>
    <cellStyle name="Normal 8 21 10" xfId="43188"/>
    <cellStyle name="Normal 8 21 10 2" xfId="43189"/>
    <cellStyle name="Normal 8 21 10 2 2" xfId="43190"/>
    <cellStyle name="Normal 8 21 11" xfId="43191"/>
    <cellStyle name="Normal 8 21 11 2" xfId="43192"/>
    <cellStyle name="Normal 8 21 11 2 2" xfId="43193"/>
    <cellStyle name="Normal 8 21 12" xfId="43194"/>
    <cellStyle name="Normal 8 21 12 2" xfId="43195"/>
    <cellStyle name="Normal 8 21 12 2 2" xfId="43196"/>
    <cellStyle name="Normal 8 21 13" xfId="43197"/>
    <cellStyle name="Normal 8 21 13 2" xfId="43198"/>
    <cellStyle name="Normal 8 21 13 2 2" xfId="43199"/>
    <cellStyle name="Normal 8 21 14" xfId="43200"/>
    <cellStyle name="Normal 8 21 14 2" xfId="43201"/>
    <cellStyle name="Normal 8 21 14 2 2" xfId="43202"/>
    <cellStyle name="Normal 8 21 15" xfId="43203"/>
    <cellStyle name="Normal 8 21 15 2" xfId="43204"/>
    <cellStyle name="Normal 8 21 2" xfId="43205"/>
    <cellStyle name="Normal 8 21 2 2" xfId="43206"/>
    <cellStyle name="Normal 8 21 2 2 2" xfId="43207"/>
    <cellStyle name="Normal 8 21 3" xfId="43208"/>
    <cellStyle name="Normal 8 21 3 2" xfId="43209"/>
    <cellStyle name="Normal 8 21 3 2 2" xfId="43210"/>
    <cellStyle name="Normal 8 21 4" xfId="43211"/>
    <cellStyle name="Normal 8 21 4 2" xfId="43212"/>
    <cellStyle name="Normal 8 21 4 2 2" xfId="43213"/>
    <cellStyle name="Normal 8 21 5" xfId="43214"/>
    <cellStyle name="Normal 8 21 5 2" xfId="43215"/>
    <cellStyle name="Normal 8 21 5 2 2" xfId="43216"/>
    <cellStyle name="Normal 8 21 6" xfId="43217"/>
    <cellStyle name="Normal 8 21 6 2" xfId="43218"/>
    <cellStyle name="Normal 8 21 6 2 2" xfId="43219"/>
    <cellStyle name="Normal 8 21 7" xfId="43220"/>
    <cellStyle name="Normal 8 21 7 2" xfId="43221"/>
    <cellStyle name="Normal 8 21 7 2 2" xfId="43222"/>
    <cellStyle name="Normal 8 21 8" xfId="43223"/>
    <cellStyle name="Normal 8 21 8 2" xfId="43224"/>
    <cellStyle name="Normal 8 21 8 2 2" xfId="43225"/>
    <cellStyle name="Normal 8 21 9" xfId="43226"/>
    <cellStyle name="Normal 8 21 9 2" xfId="43227"/>
    <cellStyle name="Normal 8 21 9 2 2" xfId="43228"/>
    <cellStyle name="Normal 8 22" xfId="43229"/>
    <cellStyle name="Normal 8 22 10" xfId="43230"/>
    <cellStyle name="Normal 8 22 10 2" xfId="43231"/>
    <cellStyle name="Normal 8 22 10 2 2" xfId="43232"/>
    <cellStyle name="Normal 8 22 11" xfId="43233"/>
    <cellStyle name="Normal 8 22 11 2" xfId="43234"/>
    <cellStyle name="Normal 8 22 11 2 2" xfId="43235"/>
    <cellStyle name="Normal 8 22 12" xfId="43236"/>
    <cellStyle name="Normal 8 22 12 2" xfId="43237"/>
    <cellStyle name="Normal 8 22 12 2 2" xfId="43238"/>
    <cellStyle name="Normal 8 22 13" xfId="43239"/>
    <cellStyle name="Normal 8 22 13 2" xfId="43240"/>
    <cellStyle name="Normal 8 22 13 2 2" xfId="43241"/>
    <cellStyle name="Normal 8 22 14" xfId="43242"/>
    <cellStyle name="Normal 8 22 14 2" xfId="43243"/>
    <cellStyle name="Normal 8 22 14 2 2" xfId="43244"/>
    <cellStyle name="Normal 8 22 15" xfId="43245"/>
    <cellStyle name="Normal 8 22 15 2" xfId="43246"/>
    <cellStyle name="Normal 8 22 2" xfId="43247"/>
    <cellStyle name="Normal 8 22 2 2" xfId="43248"/>
    <cellStyle name="Normal 8 22 2 2 2" xfId="43249"/>
    <cellStyle name="Normal 8 22 3" xfId="43250"/>
    <cellStyle name="Normal 8 22 3 2" xfId="43251"/>
    <cellStyle name="Normal 8 22 3 2 2" xfId="43252"/>
    <cellStyle name="Normal 8 22 4" xfId="43253"/>
    <cellStyle name="Normal 8 22 4 2" xfId="43254"/>
    <cellStyle name="Normal 8 22 4 2 2" xfId="43255"/>
    <cellStyle name="Normal 8 22 5" xfId="43256"/>
    <cellStyle name="Normal 8 22 5 2" xfId="43257"/>
    <cellStyle name="Normal 8 22 5 2 2" xfId="43258"/>
    <cellStyle name="Normal 8 22 6" xfId="43259"/>
    <cellStyle name="Normal 8 22 6 2" xfId="43260"/>
    <cellStyle name="Normal 8 22 6 2 2" xfId="43261"/>
    <cellStyle name="Normal 8 22 7" xfId="43262"/>
    <cellStyle name="Normal 8 22 7 2" xfId="43263"/>
    <cellStyle name="Normal 8 22 7 2 2" xfId="43264"/>
    <cellStyle name="Normal 8 22 8" xfId="43265"/>
    <cellStyle name="Normal 8 22 8 2" xfId="43266"/>
    <cellStyle name="Normal 8 22 8 2 2" xfId="43267"/>
    <cellStyle name="Normal 8 22 9" xfId="43268"/>
    <cellStyle name="Normal 8 22 9 2" xfId="43269"/>
    <cellStyle name="Normal 8 22 9 2 2" xfId="43270"/>
    <cellStyle name="Normal 8 23" xfId="43271"/>
    <cellStyle name="Normal 8 23 10" xfId="43272"/>
    <cellStyle name="Normal 8 23 10 2" xfId="43273"/>
    <cellStyle name="Normal 8 23 10 2 2" xfId="43274"/>
    <cellStyle name="Normal 8 23 11" xfId="43275"/>
    <cellStyle name="Normal 8 23 11 2" xfId="43276"/>
    <cellStyle name="Normal 8 23 11 2 2" xfId="43277"/>
    <cellStyle name="Normal 8 23 12" xfId="43278"/>
    <cellStyle name="Normal 8 23 12 2" xfId="43279"/>
    <cellStyle name="Normal 8 23 12 2 2" xfId="43280"/>
    <cellStyle name="Normal 8 23 13" xfId="43281"/>
    <cellStyle name="Normal 8 23 13 2" xfId="43282"/>
    <cellStyle name="Normal 8 23 13 2 2" xfId="43283"/>
    <cellStyle name="Normal 8 23 14" xfId="43284"/>
    <cellStyle name="Normal 8 23 14 2" xfId="43285"/>
    <cellStyle name="Normal 8 23 14 2 2" xfId="43286"/>
    <cellStyle name="Normal 8 23 15" xfId="43287"/>
    <cellStyle name="Normal 8 23 15 2" xfId="43288"/>
    <cellStyle name="Normal 8 23 2" xfId="43289"/>
    <cellStyle name="Normal 8 23 2 2" xfId="43290"/>
    <cellStyle name="Normal 8 23 2 2 2" xfId="43291"/>
    <cellStyle name="Normal 8 23 3" xfId="43292"/>
    <cellStyle name="Normal 8 23 3 2" xfId="43293"/>
    <cellStyle name="Normal 8 23 3 2 2" xfId="43294"/>
    <cellStyle name="Normal 8 23 4" xfId="43295"/>
    <cellStyle name="Normal 8 23 4 2" xfId="43296"/>
    <cellStyle name="Normal 8 23 4 2 2" xfId="43297"/>
    <cellStyle name="Normal 8 23 5" xfId="43298"/>
    <cellStyle name="Normal 8 23 5 2" xfId="43299"/>
    <cellStyle name="Normal 8 23 5 2 2" xfId="43300"/>
    <cellStyle name="Normal 8 23 6" xfId="43301"/>
    <cellStyle name="Normal 8 23 6 2" xfId="43302"/>
    <cellStyle name="Normal 8 23 6 2 2" xfId="43303"/>
    <cellStyle name="Normal 8 23 7" xfId="43304"/>
    <cellStyle name="Normal 8 23 7 2" xfId="43305"/>
    <cellStyle name="Normal 8 23 7 2 2" xfId="43306"/>
    <cellStyle name="Normal 8 23 8" xfId="43307"/>
    <cellStyle name="Normal 8 23 8 2" xfId="43308"/>
    <cellStyle name="Normal 8 23 8 2 2" xfId="43309"/>
    <cellStyle name="Normal 8 23 9" xfId="43310"/>
    <cellStyle name="Normal 8 23 9 2" xfId="43311"/>
    <cellStyle name="Normal 8 23 9 2 2" xfId="43312"/>
    <cellStyle name="Normal 8 24" xfId="43313"/>
    <cellStyle name="Normal 8 24 2" xfId="43314"/>
    <cellStyle name="Normal 8 24 2 2" xfId="43315"/>
    <cellStyle name="Normal 8 25" xfId="43316"/>
    <cellStyle name="Normal 8 25 2" xfId="43317"/>
    <cellStyle name="Normal 8 25 2 2" xfId="43318"/>
    <cellStyle name="Normal 8 26" xfId="43319"/>
    <cellStyle name="Normal 8 26 2" xfId="43320"/>
    <cellStyle name="Normal 8 26 2 2" xfId="43321"/>
    <cellStyle name="Normal 8 27" xfId="43322"/>
    <cellStyle name="Normal 8 27 2" xfId="43323"/>
    <cellStyle name="Normal 8 27 2 2" xfId="43324"/>
    <cellStyle name="Normal 8 28" xfId="43325"/>
    <cellStyle name="Normal 8 28 2" xfId="43326"/>
    <cellStyle name="Normal 8 28 2 2" xfId="43327"/>
    <cellStyle name="Normal 8 29" xfId="43328"/>
    <cellStyle name="Normal 8 29 2" xfId="43329"/>
    <cellStyle name="Normal 8 29 2 2" xfId="43330"/>
    <cellStyle name="Normal 8 3" xfId="43331"/>
    <cellStyle name="Normal 8 3 10" xfId="43332"/>
    <cellStyle name="Normal 8 3 10 2" xfId="43333"/>
    <cellStyle name="Normal 8 3 10 2 2" xfId="43334"/>
    <cellStyle name="Normal 8 3 11" xfId="43335"/>
    <cellStyle name="Normal 8 3 11 2" xfId="43336"/>
    <cellStyle name="Normal 8 3 11 2 2" xfId="43337"/>
    <cellStyle name="Normal 8 3 12" xfId="43338"/>
    <cellStyle name="Normal 8 3 12 2" xfId="43339"/>
    <cellStyle name="Normal 8 3 12 2 2" xfId="43340"/>
    <cellStyle name="Normal 8 3 13" xfId="43341"/>
    <cellStyle name="Normal 8 3 13 2" xfId="43342"/>
    <cellStyle name="Normal 8 3 13 2 2" xfId="43343"/>
    <cellStyle name="Normal 8 3 14" xfId="43344"/>
    <cellStyle name="Normal 8 3 14 2" xfId="43345"/>
    <cellStyle name="Normal 8 3 14 2 2" xfId="43346"/>
    <cellStyle name="Normal 8 3 15" xfId="43347"/>
    <cellStyle name="Normal 8 3 15 2" xfId="43348"/>
    <cellStyle name="Normal 8 3 2" xfId="43349"/>
    <cellStyle name="Normal 8 3 2 2" xfId="43350"/>
    <cellStyle name="Normal 8 3 2 2 2" xfId="43351"/>
    <cellStyle name="Normal 8 3 3" xfId="43352"/>
    <cellStyle name="Normal 8 3 3 2" xfId="43353"/>
    <cellStyle name="Normal 8 3 3 2 2" xfId="43354"/>
    <cellStyle name="Normal 8 3 4" xfId="43355"/>
    <cellStyle name="Normal 8 3 4 2" xfId="43356"/>
    <cellStyle name="Normal 8 3 4 2 2" xfId="43357"/>
    <cellStyle name="Normal 8 3 5" xfId="43358"/>
    <cellStyle name="Normal 8 3 5 2" xfId="43359"/>
    <cellStyle name="Normal 8 3 5 2 2" xfId="43360"/>
    <cellStyle name="Normal 8 3 6" xfId="43361"/>
    <cellStyle name="Normal 8 3 6 2" xfId="43362"/>
    <cellStyle name="Normal 8 3 6 2 2" xfId="43363"/>
    <cellStyle name="Normal 8 3 7" xfId="43364"/>
    <cellStyle name="Normal 8 3 7 2" xfId="43365"/>
    <cellStyle name="Normal 8 3 7 2 2" xfId="43366"/>
    <cellStyle name="Normal 8 3 8" xfId="43367"/>
    <cellStyle name="Normal 8 3 8 2" xfId="43368"/>
    <cellStyle name="Normal 8 3 8 2 2" xfId="43369"/>
    <cellStyle name="Normal 8 3 9" xfId="43370"/>
    <cellStyle name="Normal 8 3 9 2" xfId="43371"/>
    <cellStyle name="Normal 8 3 9 2 2" xfId="43372"/>
    <cellStyle name="Normal 8 30" xfId="43373"/>
    <cellStyle name="Normal 8 30 2" xfId="43374"/>
    <cellStyle name="Normal 8 30 2 2" xfId="43375"/>
    <cellStyle name="Normal 8 31" xfId="43376"/>
    <cellStyle name="Normal 8 31 2" xfId="43377"/>
    <cellStyle name="Normal 8 31 2 2" xfId="43378"/>
    <cellStyle name="Normal 8 32" xfId="43379"/>
    <cellStyle name="Normal 8 32 2" xfId="43380"/>
    <cellStyle name="Normal 8 32 2 2" xfId="43381"/>
    <cellStyle name="Normal 8 33" xfId="43382"/>
    <cellStyle name="Normal 8 33 2" xfId="43383"/>
    <cellStyle name="Normal 8 33 2 2" xfId="43384"/>
    <cellStyle name="Normal 8 34" xfId="43385"/>
    <cellStyle name="Normal 8 34 2" xfId="43386"/>
    <cellStyle name="Normal 8 34 2 2" xfId="43387"/>
    <cellStyle name="Normal 8 35" xfId="43388"/>
    <cellStyle name="Normal 8 35 2" xfId="43389"/>
    <cellStyle name="Normal 8 35 2 2" xfId="43390"/>
    <cellStyle name="Normal 8 36" xfId="43391"/>
    <cellStyle name="Normal 8 36 2" xfId="43392"/>
    <cellStyle name="Normal 8 36 2 2" xfId="43393"/>
    <cellStyle name="Normal 8 37" xfId="43394"/>
    <cellStyle name="Normal 8 37 2" xfId="43395"/>
    <cellStyle name="Normal 8 37 2 2" xfId="43396"/>
    <cellStyle name="Normal 8 38" xfId="43397"/>
    <cellStyle name="Normal 8 38 2" xfId="43398"/>
    <cellStyle name="Normal 8 38 2 2" xfId="43399"/>
    <cellStyle name="Normal 8 39" xfId="43400"/>
    <cellStyle name="Normal 8 39 2" xfId="43401"/>
    <cellStyle name="Normal 8 39 2 2" xfId="43402"/>
    <cellStyle name="Normal 8 4" xfId="43403"/>
    <cellStyle name="Normal 8 4 10" xfId="43404"/>
    <cellStyle name="Normal 8 4 10 2" xfId="43405"/>
    <cellStyle name="Normal 8 4 10 2 2" xfId="43406"/>
    <cellStyle name="Normal 8 4 11" xfId="43407"/>
    <cellStyle name="Normal 8 4 11 2" xfId="43408"/>
    <cellStyle name="Normal 8 4 11 2 2" xfId="43409"/>
    <cellStyle name="Normal 8 4 12" xfId="43410"/>
    <cellStyle name="Normal 8 4 12 2" xfId="43411"/>
    <cellStyle name="Normal 8 4 12 2 2" xfId="43412"/>
    <cellStyle name="Normal 8 4 13" xfId="43413"/>
    <cellStyle name="Normal 8 4 13 2" xfId="43414"/>
    <cellStyle name="Normal 8 4 13 2 2" xfId="43415"/>
    <cellStyle name="Normal 8 4 14" xfId="43416"/>
    <cellStyle name="Normal 8 4 14 2" xfId="43417"/>
    <cellStyle name="Normal 8 4 14 2 2" xfId="43418"/>
    <cellStyle name="Normal 8 4 15" xfId="43419"/>
    <cellStyle name="Normal 8 4 15 2" xfId="43420"/>
    <cellStyle name="Normal 8 4 2" xfId="43421"/>
    <cellStyle name="Normal 8 4 2 2" xfId="43422"/>
    <cellStyle name="Normal 8 4 2 2 2" xfId="43423"/>
    <cellStyle name="Normal 8 4 3" xfId="43424"/>
    <cellStyle name="Normal 8 4 3 2" xfId="43425"/>
    <cellStyle name="Normal 8 4 3 2 2" xfId="43426"/>
    <cellStyle name="Normal 8 4 4" xfId="43427"/>
    <cellStyle name="Normal 8 4 4 2" xfId="43428"/>
    <cellStyle name="Normal 8 4 4 2 2" xfId="43429"/>
    <cellStyle name="Normal 8 4 5" xfId="43430"/>
    <cellStyle name="Normal 8 4 5 2" xfId="43431"/>
    <cellStyle name="Normal 8 4 5 2 2" xfId="43432"/>
    <cellStyle name="Normal 8 4 6" xfId="43433"/>
    <cellStyle name="Normal 8 4 6 2" xfId="43434"/>
    <cellStyle name="Normal 8 4 6 2 2" xfId="43435"/>
    <cellStyle name="Normal 8 4 7" xfId="43436"/>
    <cellStyle name="Normal 8 4 7 2" xfId="43437"/>
    <cellStyle name="Normal 8 4 7 2 2" xfId="43438"/>
    <cellStyle name="Normal 8 4 8" xfId="43439"/>
    <cellStyle name="Normal 8 4 8 2" xfId="43440"/>
    <cellStyle name="Normal 8 4 8 2 2" xfId="43441"/>
    <cellStyle name="Normal 8 4 9" xfId="43442"/>
    <cellStyle name="Normal 8 4 9 2" xfId="43443"/>
    <cellStyle name="Normal 8 4 9 2 2" xfId="43444"/>
    <cellStyle name="Normal 8 40" xfId="43445"/>
    <cellStyle name="Normal 8 40 2" xfId="43446"/>
    <cellStyle name="Normal 8 5" xfId="43447"/>
    <cellStyle name="Normal 8 5 10" xfId="43448"/>
    <cellStyle name="Normal 8 5 10 2" xfId="43449"/>
    <cellStyle name="Normal 8 5 10 2 2" xfId="43450"/>
    <cellStyle name="Normal 8 5 11" xfId="43451"/>
    <cellStyle name="Normal 8 5 11 2" xfId="43452"/>
    <cellStyle name="Normal 8 5 11 2 2" xfId="43453"/>
    <cellStyle name="Normal 8 5 12" xfId="43454"/>
    <cellStyle name="Normal 8 5 12 2" xfId="43455"/>
    <cellStyle name="Normal 8 5 12 2 2" xfId="43456"/>
    <cellStyle name="Normal 8 5 13" xfId="43457"/>
    <cellStyle name="Normal 8 5 13 2" xfId="43458"/>
    <cellStyle name="Normal 8 5 13 2 2" xfId="43459"/>
    <cellStyle name="Normal 8 5 14" xfId="43460"/>
    <cellStyle name="Normal 8 5 14 2" xfId="43461"/>
    <cellStyle name="Normal 8 5 14 2 2" xfId="43462"/>
    <cellStyle name="Normal 8 5 15" xfId="43463"/>
    <cellStyle name="Normal 8 5 15 2" xfId="43464"/>
    <cellStyle name="Normal 8 5 2" xfId="43465"/>
    <cellStyle name="Normal 8 5 2 2" xfId="43466"/>
    <cellStyle name="Normal 8 5 2 2 2" xfId="43467"/>
    <cellStyle name="Normal 8 5 3" xfId="43468"/>
    <cellStyle name="Normal 8 5 3 2" xfId="43469"/>
    <cellStyle name="Normal 8 5 3 2 2" xfId="43470"/>
    <cellStyle name="Normal 8 5 4" xfId="43471"/>
    <cellStyle name="Normal 8 5 4 2" xfId="43472"/>
    <cellStyle name="Normal 8 5 4 2 2" xfId="43473"/>
    <cellStyle name="Normal 8 5 5" xfId="43474"/>
    <cellStyle name="Normal 8 5 5 2" xfId="43475"/>
    <cellStyle name="Normal 8 5 5 2 2" xfId="43476"/>
    <cellStyle name="Normal 8 5 6" xfId="43477"/>
    <cellStyle name="Normal 8 5 6 2" xfId="43478"/>
    <cellStyle name="Normal 8 5 6 2 2" xfId="43479"/>
    <cellStyle name="Normal 8 5 7" xfId="43480"/>
    <cellStyle name="Normal 8 5 7 2" xfId="43481"/>
    <cellStyle name="Normal 8 5 7 2 2" xfId="43482"/>
    <cellStyle name="Normal 8 5 8" xfId="43483"/>
    <cellStyle name="Normal 8 5 8 2" xfId="43484"/>
    <cellStyle name="Normal 8 5 8 2 2" xfId="43485"/>
    <cellStyle name="Normal 8 5 9" xfId="43486"/>
    <cellStyle name="Normal 8 5 9 2" xfId="43487"/>
    <cellStyle name="Normal 8 5 9 2 2" xfId="43488"/>
    <cellStyle name="Normal 8 6" xfId="43489"/>
    <cellStyle name="Normal 8 6 10" xfId="43490"/>
    <cellStyle name="Normal 8 6 10 2" xfId="43491"/>
    <cellStyle name="Normal 8 6 10 2 2" xfId="43492"/>
    <cellStyle name="Normal 8 6 11" xfId="43493"/>
    <cellStyle name="Normal 8 6 11 2" xfId="43494"/>
    <cellStyle name="Normal 8 6 11 2 2" xfId="43495"/>
    <cellStyle name="Normal 8 6 12" xfId="43496"/>
    <cellStyle name="Normal 8 6 12 2" xfId="43497"/>
    <cellStyle name="Normal 8 6 12 2 2" xfId="43498"/>
    <cellStyle name="Normal 8 6 13" xfId="43499"/>
    <cellStyle name="Normal 8 6 13 2" xfId="43500"/>
    <cellStyle name="Normal 8 6 13 2 2" xfId="43501"/>
    <cellStyle name="Normal 8 6 14" xfId="43502"/>
    <cellStyle name="Normal 8 6 14 2" xfId="43503"/>
    <cellStyle name="Normal 8 6 14 2 2" xfId="43504"/>
    <cellStyle name="Normal 8 6 15" xfId="43505"/>
    <cellStyle name="Normal 8 6 15 2" xfId="43506"/>
    <cellStyle name="Normal 8 6 2" xfId="43507"/>
    <cellStyle name="Normal 8 6 2 2" xfId="43508"/>
    <cellStyle name="Normal 8 6 2 2 2" xfId="43509"/>
    <cellStyle name="Normal 8 6 3" xfId="43510"/>
    <cellStyle name="Normal 8 6 3 2" xfId="43511"/>
    <cellStyle name="Normal 8 6 3 2 2" xfId="43512"/>
    <cellStyle name="Normal 8 6 4" xfId="43513"/>
    <cellStyle name="Normal 8 6 4 2" xfId="43514"/>
    <cellStyle name="Normal 8 6 4 2 2" xfId="43515"/>
    <cellStyle name="Normal 8 6 5" xfId="43516"/>
    <cellStyle name="Normal 8 6 5 2" xfId="43517"/>
    <cellStyle name="Normal 8 6 5 2 2" xfId="43518"/>
    <cellStyle name="Normal 8 6 6" xfId="43519"/>
    <cellStyle name="Normal 8 6 6 2" xfId="43520"/>
    <cellStyle name="Normal 8 6 6 2 2" xfId="43521"/>
    <cellStyle name="Normal 8 6 7" xfId="43522"/>
    <cellStyle name="Normal 8 6 7 2" xfId="43523"/>
    <cellStyle name="Normal 8 6 7 2 2" xfId="43524"/>
    <cellStyle name="Normal 8 6 8" xfId="43525"/>
    <cellStyle name="Normal 8 6 8 2" xfId="43526"/>
    <cellStyle name="Normal 8 6 8 2 2" xfId="43527"/>
    <cellStyle name="Normal 8 6 9" xfId="43528"/>
    <cellStyle name="Normal 8 6 9 2" xfId="43529"/>
    <cellStyle name="Normal 8 6 9 2 2" xfId="43530"/>
    <cellStyle name="Normal 8 7" xfId="43531"/>
    <cellStyle name="Normal 8 7 10" xfId="43532"/>
    <cellStyle name="Normal 8 7 10 2" xfId="43533"/>
    <cellStyle name="Normal 8 7 10 2 2" xfId="43534"/>
    <cellStyle name="Normal 8 7 11" xfId="43535"/>
    <cellStyle name="Normal 8 7 11 2" xfId="43536"/>
    <cellStyle name="Normal 8 7 11 2 2" xfId="43537"/>
    <cellStyle name="Normal 8 7 12" xfId="43538"/>
    <cellStyle name="Normal 8 7 12 2" xfId="43539"/>
    <cellStyle name="Normal 8 7 12 2 2" xfId="43540"/>
    <cellStyle name="Normal 8 7 13" xfId="43541"/>
    <cellStyle name="Normal 8 7 13 2" xfId="43542"/>
    <cellStyle name="Normal 8 7 13 2 2" xfId="43543"/>
    <cellStyle name="Normal 8 7 14" xfId="43544"/>
    <cellStyle name="Normal 8 7 14 2" xfId="43545"/>
    <cellStyle name="Normal 8 7 14 2 2" xfId="43546"/>
    <cellStyle name="Normal 8 7 15" xfId="43547"/>
    <cellStyle name="Normal 8 7 15 2" xfId="43548"/>
    <cellStyle name="Normal 8 7 2" xfId="43549"/>
    <cellStyle name="Normal 8 7 2 2" xfId="43550"/>
    <cellStyle name="Normal 8 7 2 2 2" xfId="43551"/>
    <cellStyle name="Normal 8 7 3" xfId="43552"/>
    <cellStyle name="Normal 8 7 3 2" xfId="43553"/>
    <cellStyle name="Normal 8 7 3 2 2" xfId="43554"/>
    <cellStyle name="Normal 8 7 4" xfId="43555"/>
    <cellStyle name="Normal 8 7 4 2" xfId="43556"/>
    <cellStyle name="Normal 8 7 4 2 2" xfId="43557"/>
    <cellStyle name="Normal 8 7 5" xfId="43558"/>
    <cellStyle name="Normal 8 7 5 2" xfId="43559"/>
    <cellStyle name="Normal 8 7 5 2 2" xfId="43560"/>
    <cellStyle name="Normal 8 7 6" xfId="43561"/>
    <cellStyle name="Normal 8 7 6 2" xfId="43562"/>
    <cellStyle name="Normal 8 7 6 2 2" xfId="43563"/>
    <cellStyle name="Normal 8 7 7" xfId="43564"/>
    <cellStyle name="Normal 8 7 7 2" xfId="43565"/>
    <cellStyle name="Normal 8 7 7 2 2" xfId="43566"/>
    <cellStyle name="Normal 8 7 8" xfId="43567"/>
    <cellStyle name="Normal 8 7 8 2" xfId="43568"/>
    <cellStyle name="Normal 8 7 8 2 2" xfId="43569"/>
    <cellStyle name="Normal 8 7 9" xfId="43570"/>
    <cellStyle name="Normal 8 7 9 2" xfId="43571"/>
    <cellStyle name="Normal 8 7 9 2 2" xfId="43572"/>
    <cellStyle name="Normal 8 8" xfId="43573"/>
    <cellStyle name="Normal 8 8 10" xfId="43574"/>
    <cellStyle name="Normal 8 8 10 2" xfId="43575"/>
    <cellStyle name="Normal 8 8 10 2 2" xfId="43576"/>
    <cellStyle name="Normal 8 8 11" xfId="43577"/>
    <cellStyle name="Normal 8 8 11 2" xfId="43578"/>
    <cellStyle name="Normal 8 8 11 2 2" xfId="43579"/>
    <cellStyle name="Normal 8 8 12" xfId="43580"/>
    <cellStyle name="Normal 8 8 12 2" xfId="43581"/>
    <cellStyle name="Normal 8 8 12 2 2" xfId="43582"/>
    <cellStyle name="Normal 8 8 13" xfId="43583"/>
    <cellStyle name="Normal 8 8 13 2" xfId="43584"/>
    <cellStyle name="Normal 8 8 13 2 2" xfId="43585"/>
    <cellStyle name="Normal 8 8 14" xfId="43586"/>
    <cellStyle name="Normal 8 8 14 2" xfId="43587"/>
    <cellStyle name="Normal 8 8 14 2 2" xfId="43588"/>
    <cellStyle name="Normal 8 8 15" xfId="43589"/>
    <cellStyle name="Normal 8 8 15 2" xfId="43590"/>
    <cellStyle name="Normal 8 8 2" xfId="43591"/>
    <cellStyle name="Normal 8 8 2 2" xfId="43592"/>
    <cellStyle name="Normal 8 8 2 2 2" xfId="43593"/>
    <cellStyle name="Normal 8 8 3" xfId="43594"/>
    <cellStyle name="Normal 8 8 3 2" xfId="43595"/>
    <cellStyle name="Normal 8 8 3 2 2" xfId="43596"/>
    <cellStyle name="Normal 8 8 4" xfId="43597"/>
    <cellStyle name="Normal 8 8 4 2" xfId="43598"/>
    <cellStyle name="Normal 8 8 4 2 2" xfId="43599"/>
    <cellStyle name="Normal 8 8 5" xfId="43600"/>
    <cellStyle name="Normal 8 8 5 2" xfId="43601"/>
    <cellStyle name="Normal 8 8 5 2 2" xfId="43602"/>
    <cellStyle name="Normal 8 8 6" xfId="43603"/>
    <cellStyle name="Normal 8 8 6 2" xfId="43604"/>
    <cellStyle name="Normal 8 8 6 2 2" xfId="43605"/>
    <cellStyle name="Normal 8 8 7" xfId="43606"/>
    <cellStyle name="Normal 8 8 7 2" xfId="43607"/>
    <cellStyle name="Normal 8 8 7 2 2" xfId="43608"/>
    <cellStyle name="Normal 8 8 8" xfId="43609"/>
    <cellStyle name="Normal 8 8 8 2" xfId="43610"/>
    <cellStyle name="Normal 8 8 8 2 2" xfId="43611"/>
    <cellStyle name="Normal 8 8 9" xfId="43612"/>
    <cellStyle name="Normal 8 8 9 2" xfId="43613"/>
    <cellStyle name="Normal 8 8 9 2 2" xfId="43614"/>
    <cellStyle name="Normal 8 9" xfId="43615"/>
    <cellStyle name="Normal 8 9 10" xfId="43616"/>
    <cellStyle name="Normal 8 9 10 2" xfId="43617"/>
    <cellStyle name="Normal 8 9 10 2 2" xfId="43618"/>
    <cellStyle name="Normal 8 9 11" xfId="43619"/>
    <cellStyle name="Normal 8 9 11 2" xfId="43620"/>
    <cellStyle name="Normal 8 9 11 2 2" xfId="43621"/>
    <cellStyle name="Normal 8 9 12" xfId="43622"/>
    <cellStyle name="Normal 8 9 12 2" xfId="43623"/>
    <cellStyle name="Normal 8 9 12 2 2" xfId="43624"/>
    <cellStyle name="Normal 8 9 13" xfId="43625"/>
    <cellStyle name="Normal 8 9 13 2" xfId="43626"/>
    <cellStyle name="Normal 8 9 13 2 2" xfId="43627"/>
    <cellStyle name="Normal 8 9 14" xfId="43628"/>
    <cellStyle name="Normal 8 9 14 2" xfId="43629"/>
    <cellStyle name="Normal 8 9 14 2 2" xfId="43630"/>
    <cellStyle name="Normal 8 9 15" xfId="43631"/>
    <cellStyle name="Normal 8 9 15 2" xfId="43632"/>
    <cellStyle name="Normal 8 9 2" xfId="43633"/>
    <cellStyle name="Normal 8 9 2 2" xfId="43634"/>
    <cellStyle name="Normal 8 9 2 2 2" xfId="43635"/>
    <cellStyle name="Normal 8 9 3" xfId="43636"/>
    <cellStyle name="Normal 8 9 3 2" xfId="43637"/>
    <cellStyle name="Normal 8 9 3 2 2" xfId="43638"/>
    <cellStyle name="Normal 8 9 4" xfId="43639"/>
    <cellStyle name="Normal 8 9 4 2" xfId="43640"/>
    <cellStyle name="Normal 8 9 4 2 2" xfId="43641"/>
    <cellStyle name="Normal 8 9 5" xfId="43642"/>
    <cellStyle name="Normal 8 9 5 2" xfId="43643"/>
    <cellStyle name="Normal 8 9 5 2 2" xfId="43644"/>
    <cellStyle name="Normal 8 9 6" xfId="43645"/>
    <cellStyle name="Normal 8 9 6 2" xfId="43646"/>
    <cellStyle name="Normal 8 9 6 2 2" xfId="43647"/>
    <cellStyle name="Normal 8 9 7" xfId="43648"/>
    <cellStyle name="Normal 8 9 7 2" xfId="43649"/>
    <cellStyle name="Normal 8 9 7 2 2" xfId="43650"/>
    <cellStyle name="Normal 8 9 8" xfId="43651"/>
    <cellStyle name="Normal 8 9 8 2" xfId="43652"/>
    <cellStyle name="Normal 8 9 8 2 2" xfId="43653"/>
    <cellStyle name="Normal 8 9 9" xfId="43654"/>
    <cellStyle name="Normal 8 9 9 2" xfId="43655"/>
    <cellStyle name="Normal 8 9 9 2 2" xfId="43656"/>
    <cellStyle name="Normal 80" xfId="43657"/>
    <cellStyle name="Normal 81" xfId="43658"/>
    <cellStyle name="Normal 82" xfId="43659"/>
    <cellStyle name="Normal 83" xfId="43660"/>
    <cellStyle name="Normal 84" xfId="43661"/>
    <cellStyle name="Normal 85" xfId="43662"/>
    <cellStyle name="Normal 86" xfId="43663"/>
    <cellStyle name="Normal 87" xfId="43664"/>
    <cellStyle name="Normal 88" xfId="43665"/>
    <cellStyle name="Normal 89" xfId="43666"/>
    <cellStyle name="Normal 9" xfId="43667"/>
    <cellStyle name="Normal 9 10" xfId="43668"/>
    <cellStyle name="Normal 9 10 10" xfId="43669"/>
    <cellStyle name="Normal 9 10 10 2" xfId="43670"/>
    <cellStyle name="Normal 9 10 10 2 2" xfId="43671"/>
    <cellStyle name="Normal 9 10 11" xfId="43672"/>
    <cellStyle name="Normal 9 10 11 2" xfId="43673"/>
    <cellStyle name="Normal 9 10 11 2 2" xfId="43674"/>
    <cellStyle name="Normal 9 10 12" xfId="43675"/>
    <cellStyle name="Normal 9 10 12 2" xfId="43676"/>
    <cellStyle name="Normal 9 10 12 2 2" xfId="43677"/>
    <cellStyle name="Normal 9 10 13" xfId="43678"/>
    <cellStyle name="Normal 9 10 13 2" xfId="43679"/>
    <cellStyle name="Normal 9 10 13 2 2" xfId="43680"/>
    <cellStyle name="Normal 9 10 14" xfId="43681"/>
    <cellStyle name="Normal 9 10 14 2" xfId="43682"/>
    <cellStyle name="Normal 9 10 14 2 2" xfId="43683"/>
    <cellStyle name="Normal 9 10 15" xfId="43684"/>
    <cellStyle name="Normal 9 10 15 2" xfId="43685"/>
    <cellStyle name="Normal 9 10 2" xfId="43686"/>
    <cellStyle name="Normal 9 10 2 2" xfId="43687"/>
    <cellStyle name="Normal 9 10 2 2 2" xfId="43688"/>
    <cellStyle name="Normal 9 10 3" xfId="43689"/>
    <cellStyle name="Normal 9 10 3 2" xfId="43690"/>
    <cellStyle name="Normal 9 10 3 2 2" xfId="43691"/>
    <cellStyle name="Normal 9 10 4" xfId="43692"/>
    <cellStyle name="Normal 9 10 4 2" xfId="43693"/>
    <cellStyle name="Normal 9 10 4 2 2" xfId="43694"/>
    <cellStyle name="Normal 9 10 5" xfId="43695"/>
    <cellStyle name="Normal 9 10 5 2" xfId="43696"/>
    <cellStyle name="Normal 9 10 5 2 2" xfId="43697"/>
    <cellStyle name="Normal 9 10 6" xfId="43698"/>
    <cellStyle name="Normal 9 10 6 2" xfId="43699"/>
    <cellStyle name="Normal 9 10 6 2 2" xfId="43700"/>
    <cellStyle name="Normal 9 10 7" xfId="43701"/>
    <cellStyle name="Normal 9 10 7 2" xfId="43702"/>
    <cellStyle name="Normal 9 10 7 2 2" xfId="43703"/>
    <cellStyle name="Normal 9 10 8" xfId="43704"/>
    <cellStyle name="Normal 9 10 8 2" xfId="43705"/>
    <cellStyle name="Normal 9 10 8 2 2" xfId="43706"/>
    <cellStyle name="Normal 9 10 9" xfId="43707"/>
    <cellStyle name="Normal 9 10 9 2" xfId="43708"/>
    <cellStyle name="Normal 9 10 9 2 2" xfId="43709"/>
    <cellStyle name="Normal 9 11" xfId="43710"/>
    <cellStyle name="Normal 9 11 10" xfId="43711"/>
    <cellStyle name="Normal 9 11 10 2" xfId="43712"/>
    <cellStyle name="Normal 9 11 10 2 2" xfId="43713"/>
    <cellStyle name="Normal 9 11 11" xfId="43714"/>
    <cellStyle name="Normal 9 11 11 2" xfId="43715"/>
    <cellStyle name="Normal 9 11 11 2 2" xfId="43716"/>
    <cellStyle name="Normal 9 11 12" xfId="43717"/>
    <cellStyle name="Normal 9 11 12 2" xfId="43718"/>
    <cellStyle name="Normal 9 11 12 2 2" xfId="43719"/>
    <cellStyle name="Normal 9 11 13" xfId="43720"/>
    <cellStyle name="Normal 9 11 13 2" xfId="43721"/>
    <cellStyle name="Normal 9 11 13 2 2" xfId="43722"/>
    <cellStyle name="Normal 9 11 14" xfId="43723"/>
    <cellStyle name="Normal 9 11 14 2" xfId="43724"/>
    <cellStyle name="Normal 9 11 14 2 2" xfId="43725"/>
    <cellStyle name="Normal 9 11 15" xfId="43726"/>
    <cellStyle name="Normal 9 11 15 2" xfId="43727"/>
    <cellStyle name="Normal 9 11 2" xfId="43728"/>
    <cellStyle name="Normal 9 11 2 2" xfId="43729"/>
    <cellStyle name="Normal 9 11 2 2 2" xfId="43730"/>
    <cellStyle name="Normal 9 11 3" xfId="43731"/>
    <cellStyle name="Normal 9 11 3 2" xfId="43732"/>
    <cellStyle name="Normal 9 11 3 2 2" xfId="43733"/>
    <cellStyle name="Normal 9 11 4" xfId="43734"/>
    <cellStyle name="Normal 9 11 4 2" xfId="43735"/>
    <cellStyle name="Normal 9 11 4 2 2" xfId="43736"/>
    <cellStyle name="Normal 9 11 5" xfId="43737"/>
    <cellStyle name="Normal 9 11 5 2" xfId="43738"/>
    <cellStyle name="Normal 9 11 5 2 2" xfId="43739"/>
    <cellStyle name="Normal 9 11 6" xfId="43740"/>
    <cellStyle name="Normal 9 11 6 2" xfId="43741"/>
    <cellStyle name="Normal 9 11 6 2 2" xfId="43742"/>
    <cellStyle name="Normal 9 11 7" xfId="43743"/>
    <cellStyle name="Normal 9 11 7 2" xfId="43744"/>
    <cellStyle name="Normal 9 11 7 2 2" xfId="43745"/>
    <cellStyle name="Normal 9 11 8" xfId="43746"/>
    <cellStyle name="Normal 9 11 8 2" xfId="43747"/>
    <cellStyle name="Normal 9 11 8 2 2" xfId="43748"/>
    <cellStyle name="Normal 9 11 9" xfId="43749"/>
    <cellStyle name="Normal 9 11 9 2" xfId="43750"/>
    <cellStyle name="Normal 9 11 9 2 2" xfId="43751"/>
    <cellStyle name="Normal 9 12" xfId="43752"/>
    <cellStyle name="Normal 9 12 10" xfId="43753"/>
    <cellStyle name="Normal 9 12 10 2" xfId="43754"/>
    <cellStyle name="Normal 9 12 10 2 2" xfId="43755"/>
    <cellStyle name="Normal 9 12 11" xfId="43756"/>
    <cellStyle name="Normal 9 12 11 2" xfId="43757"/>
    <cellStyle name="Normal 9 12 11 2 2" xfId="43758"/>
    <cellStyle name="Normal 9 12 12" xfId="43759"/>
    <cellStyle name="Normal 9 12 12 2" xfId="43760"/>
    <cellStyle name="Normal 9 12 12 2 2" xfId="43761"/>
    <cellStyle name="Normal 9 12 13" xfId="43762"/>
    <cellStyle name="Normal 9 12 13 2" xfId="43763"/>
    <cellStyle name="Normal 9 12 13 2 2" xfId="43764"/>
    <cellStyle name="Normal 9 12 14" xfId="43765"/>
    <cellStyle name="Normal 9 12 14 2" xfId="43766"/>
    <cellStyle name="Normal 9 12 14 2 2" xfId="43767"/>
    <cellStyle name="Normal 9 12 15" xfId="43768"/>
    <cellStyle name="Normal 9 12 15 2" xfId="43769"/>
    <cellStyle name="Normal 9 12 2" xfId="43770"/>
    <cellStyle name="Normal 9 12 2 2" xfId="43771"/>
    <cellStyle name="Normal 9 12 2 2 2" xfId="43772"/>
    <cellStyle name="Normal 9 12 3" xfId="43773"/>
    <cellStyle name="Normal 9 12 3 2" xfId="43774"/>
    <cellStyle name="Normal 9 12 3 2 2" xfId="43775"/>
    <cellStyle name="Normal 9 12 4" xfId="43776"/>
    <cellStyle name="Normal 9 12 4 2" xfId="43777"/>
    <cellStyle name="Normal 9 12 4 2 2" xfId="43778"/>
    <cellStyle name="Normal 9 12 5" xfId="43779"/>
    <cellStyle name="Normal 9 12 5 2" xfId="43780"/>
    <cellStyle name="Normal 9 12 5 2 2" xfId="43781"/>
    <cellStyle name="Normal 9 12 6" xfId="43782"/>
    <cellStyle name="Normal 9 12 6 2" xfId="43783"/>
    <cellStyle name="Normal 9 12 6 2 2" xfId="43784"/>
    <cellStyle name="Normal 9 12 7" xfId="43785"/>
    <cellStyle name="Normal 9 12 7 2" xfId="43786"/>
    <cellStyle name="Normal 9 12 7 2 2" xfId="43787"/>
    <cellStyle name="Normal 9 12 8" xfId="43788"/>
    <cellStyle name="Normal 9 12 8 2" xfId="43789"/>
    <cellStyle name="Normal 9 12 8 2 2" xfId="43790"/>
    <cellStyle name="Normal 9 12 9" xfId="43791"/>
    <cellStyle name="Normal 9 12 9 2" xfId="43792"/>
    <cellStyle name="Normal 9 12 9 2 2" xfId="43793"/>
    <cellStyle name="Normal 9 13" xfId="43794"/>
    <cellStyle name="Normal 9 13 10" xfId="43795"/>
    <cellStyle name="Normal 9 13 10 2" xfId="43796"/>
    <cellStyle name="Normal 9 13 10 2 2" xfId="43797"/>
    <cellStyle name="Normal 9 13 11" xfId="43798"/>
    <cellStyle name="Normal 9 13 11 2" xfId="43799"/>
    <cellStyle name="Normal 9 13 11 2 2" xfId="43800"/>
    <cellStyle name="Normal 9 13 12" xfId="43801"/>
    <cellStyle name="Normal 9 13 12 2" xfId="43802"/>
    <cellStyle name="Normal 9 13 12 2 2" xfId="43803"/>
    <cellStyle name="Normal 9 13 13" xfId="43804"/>
    <cellStyle name="Normal 9 13 13 2" xfId="43805"/>
    <cellStyle name="Normal 9 13 13 2 2" xfId="43806"/>
    <cellStyle name="Normal 9 13 14" xfId="43807"/>
    <cellStyle name="Normal 9 13 14 2" xfId="43808"/>
    <cellStyle name="Normal 9 13 14 2 2" xfId="43809"/>
    <cellStyle name="Normal 9 13 15" xfId="43810"/>
    <cellStyle name="Normal 9 13 15 2" xfId="43811"/>
    <cellStyle name="Normal 9 13 2" xfId="43812"/>
    <cellStyle name="Normal 9 13 2 2" xfId="43813"/>
    <cellStyle name="Normal 9 13 2 2 2" xfId="43814"/>
    <cellStyle name="Normal 9 13 3" xfId="43815"/>
    <cellStyle name="Normal 9 13 3 2" xfId="43816"/>
    <cellStyle name="Normal 9 13 3 2 2" xfId="43817"/>
    <cellStyle name="Normal 9 13 4" xfId="43818"/>
    <cellStyle name="Normal 9 13 4 2" xfId="43819"/>
    <cellStyle name="Normal 9 13 4 2 2" xfId="43820"/>
    <cellStyle name="Normal 9 13 5" xfId="43821"/>
    <cellStyle name="Normal 9 13 5 2" xfId="43822"/>
    <cellStyle name="Normal 9 13 5 2 2" xfId="43823"/>
    <cellStyle name="Normal 9 13 6" xfId="43824"/>
    <cellStyle name="Normal 9 13 6 2" xfId="43825"/>
    <cellStyle name="Normal 9 13 6 2 2" xfId="43826"/>
    <cellStyle name="Normal 9 13 7" xfId="43827"/>
    <cellStyle name="Normal 9 13 7 2" xfId="43828"/>
    <cellStyle name="Normal 9 13 7 2 2" xfId="43829"/>
    <cellStyle name="Normal 9 13 8" xfId="43830"/>
    <cellStyle name="Normal 9 13 8 2" xfId="43831"/>
    <cellStyle name="Normal 9 13 8 2 2" xfId="43832"/>
    <cellStyle name="Normal 9 13 9" xfId="43833"/>
    <cellStyle name="Normal 9 13 9 2" xfId="43834"/>
    <cellStyle name="Normal 9 13 9 2 2" xfId="43835"/>
    <cellStyle name="Normal 9 14" xfId="43836"/>
    <cellStyle name="Normal 9 14 10" xfId="43837"/>
    <cellStyle name="Normal 9 14 10 2" xfId="43838"/>
    <cellStyle name="Normal 9 14 10 2 2" xfId="43839"/>
    <cellStyle name="Normal 9 14 11" xfId="43840"/>
    <cellStyle name="Normal 9 14 11 2" xfId="43841"/>
    <cellStyle name="Normal 9 14 11 2 2" xfId="43842"/>
    <cellStyle name="Normal 9 14 12" xfId="43843"/>
    <cellStyle name="Normal 9 14 12 2" xfId="43844"/>
    <cellStyle name="Normal 9 14 12 2 2" xfId="43845"/>
    <cellStyle name="Normal 9 14 13" xfId="43846"/>
    <cellStyle name="Normal 9 14 13 2" xfId="43847"/>
    <cellStyle name="Normal 9 14 13 2 2" xfId="43848"/>
    <cellStyle name="Normal 9 14 14" xfId="43849"/>
    <cellStyle name="Normal 9 14 14 2" xfId="43850"/>
    <cellStyle name="Normal 9 14 14 2 2" xfId="43851"/>
    <cellStyle name="Normal 9 14 15" xfId="43852"/>
    <cellStyle name="Normal 9 14 15 2" xfId="43853"/>
    <cellStyle name="Normal 9 14 2" xfId="43854"/>
    <cellStyle name="Normal 9 14 2 2" xfId="43855"/>
    <cellStyle name="Normal 9 14 2 2 2" xfId="43856"/>
    <cellStyle name="Normal 9 14 3" xfId="43857"/>
    <cellStyle name="Normal 9 14 3 2" xfId="43858"/>
    <cellStyle name="Normal 9 14 3 2 2" xfId="43859"/>
    <cellStyle name="Normal 9 14 4" xfId="43860"/>
    <cellStyle name="Normal 9 14 4 2" xfId="43861"/>
    <cellStyle name="Normal 9 14 4 2 2" xfId="43862"/>
    <cellStyle name="Normal 9 14 5" xfId="43863"/>
    <cellStyle name="Normal 9 14 5 2" xfId="43864"/>
    <cellStyle name="Normal 9 14 5 2 2" xfId="43865"/>
    <cellStyle name="Normal 9 14 6" xfId="43866"/>
    <cellStyle name="Normal 9 14 6 2" xfId="43867"/>
    <cellStyle name="Normal 9 14 6 2 2" xfId="43868"/>
    <cellStyle name="Normal 9 14 7" xfId="43869"/>
    <cellStyle name="Normal 9 14 7 2" xfId="43870"/>
    <cellStyle name="Normal 9 14 7 2 2" xfId="43871"/>
    <cellStyle name="Normal 9 14 8" xfId="43872"/>
    <cellStyle name="Normal 9 14 8 2" xfId="43873"/>
    <cellStyle name="Normal 9 14 8 2 2" xfId="43874"/>
    <cellStyle name="Normal 9 14 9" xfId="43875"/>
    <cellStyle name="Normal 9 14 9 2" xfId="43876"/>
    <cellStyle name="Normal 9 14 9 2 2" xfId="43877"/>
    <cellStyle name="Normal 9 15" xfId="43878"/>
    <cellStyle name="Normal 9 15 10" xfId="43879"/>
    <cellStyle name="Normal 9 15 10 2" xfId="43880"/>
    <cellStyle name="Normal 9 15 10 2 2" xfId="43881"/>
    <cellStyle name="Normal 9 15 11" xfId="43882"/>
    <cellStyle name="Normal 9 15 11 2" xfId="43883"/>
    <cellStyle name="Normal 9 15 11 2 2" xfId="43884"/>
    <cellStyle name="Normal 9 15 12" xfId="43885"/>
    <cellStyle name="Normal 9 15 12 2" xfId="43886"/>
    <cellStyle name="Normal 9 15 12 2 2" xfId="43887"/>
    <cellStyle name="Normal 9 15 13" xfId="43888"/>
    <cellStyle name="Normal 9 15 13 2" xfId="43889"/>
    <cellStyle name="Normal 9 15 13 2 2" xfId="43890"/>
    <cellStyle name="Normal 9 15 14" xfId="43891"/>
    <cellStyle name="Normal 9 15 14 2" xfId="43892"/>
    <cellStyle name="Normal 9 15 14 2 2" xfId="43893"/>
    <cellStyle name="Normal 9 15 15" xfId="43894"/>
    <cellStyle name="Normal 9 15 15 2" xfId="43895"/>
    <cellStyle name="Normal 9 15 2" xfId="43896"/>
    <cellStyle name="Normal 9 15 2 2" xfId="43897"/>
    <cellStyle name="Normal 9 15 2 2 2" xfId="43898"/>
    <cellStyle name="Normal 9 15 3" xfId="43899"/>
    <cellStyle name="Normal 9 15 3 2" xfId="43900"/>
    <cellStyle name="Normal 9 15 3 2 2" xfId="43901"/>
    <cellStyle name="Normal 9 15 4" xfId="43902"/>
    <cellStyle name="Normal 9 15 4 2" xfId="43903"/>
    <cellStyle name="Normal 9 15 4 2 2" xfId="43904"/>
    <cellStyle name="Normal 9 15 5" xfId="43905"/>
    <cellStyle name="Normal 9 15 5 2" xfId="43906"/>
    <cellStyle name="Normal 9 15 5 2 2" xfId="43907"/>
    <cellStyle name="Normal 9 15 6" xfId="43908"/>
    <cellStyle name="Normal 9 15 6 2" xfId="43909"/>
    <cellStyle name="Normal 9 15 6 2 2" xfId="43910"/>
    <cellStyle name="Normal 9 15 7" xfId="43911"/>
    <cellStyle name="Normal 9 15 7 2" xfId="43912"/>
    <cellStyle name="Normal 9 15 7 2 2" xfId="43913"/>
    <cellStyle name="Normal 9 15 8" xfId="43914"/>
    <cellStyle name="Normal 9 15 8 2" xfId="43915"/>
    <cellStyle name="Normal 9 15 8 2 2" xfId="43916"/>
    <cellStyle name="Normal 9 15 9" xfId="43917"/>
    <cellStyle name="Normal 9 15 9 2" xfId="43918"/>
    <cellStyle name="Normal 9 15 9 2 2" xfId="43919"/>
    <cellStyle name="Normal 9 16" xfId="43920"/>
    <cellStyle name="Normal 9 16 10" xfId="43921"/>
    <cellStyle name="Normal 9 16 10 2" xfId="43922"/>
    <cellStyle name="Normal 9 16 10 2 2" xfId="43923"/>
    <cellStyle name="Normal 9 16 11" xfId="43924"/>
    <cellStyle name="Normal 9 16 11 2" xfId="43925"/>
    <cellStyle name="Normal 9 16 11 2 2" xfId="43926"/>
    <cellStyle name="Normal 9 16 12" xfId="43927"/>
    <cellStyle name="Normal 9 16 12 2" xfId="43928"/>
    <cellStyle name="Normal 9 16 12 2 2" xfId="43929"/>
    <cellStyle name="Normal 9 16 13" xfId="43930"/>
    <cellStyle name="Normal 9 16 13 2" xfId="43931"/>
    <cellStyle name="Normal 9 16 13 2 2" xfId="43932"/>
    <cellStyle name="Normal 9 16 14" xfId="43933"/>
    <cellStyle name="Normal 9 16 14 2" xfId="43934"/>
    <cellStyle name="Normal 9 16 14 2 2" xfId="43935"/>
    <cellStyle name="Normal 9 16 15" xfId="43936"/>
    <cellStyle name="Normal 9 16 15 2" xfId="43937"/>
    <cellStyle name="Normal 9 16 2" xfId="43938"/>
    <cellStyle name="Normal 9 16 2 2" xfId="43939"/>
    <cellStyle name="Normal 9 16 2 2 2" xfId="43940"/>
    <cellStyle name="Normal 9 16 3" xfId="43941"/>
    <cellStyle name="Normal 9 16 3 2" xfId="43942"/>
    <cellStyle name="Normal 9 16 3 2 2" xfId="43943"/>
    <cellStyle name="Normal 9 16 4" xfId="43944"/>
    <cellStyle name="Normal 9 16 4 2" xfId="43945"/>
    <cellStyle name="Normal 9 16 4 2 2" xfId="43946"/>
    <cellStyle name="Normal 9 16 5" xfId="43947"/>
    <cellStyle name="Normal 9 16 5 2" xfId="43948"/>
    <cellStyle name="Normal 9 16 5 2 2" xfId="43949"/>
    <cellStyle name="Normal 9 16 6" xfId="43950"/>
    <cellStyle name="Normal 9 16 6 2" xfId="43951"/>
    <cellStyle name="Normal 9 16 6 2 2" xfId="43952"/>
    <cellStyle name="Normal 9 16 7" xfId="43953"/>
    <cellStyle name="Normal 9 16 7 2" xfId="43954"/>
    <cellStyle name="Normal 9 16 7 2 2" xfId="43955"/>
    <cellStyle name="Normal 9 16 8" xfId="43956"/>
    <cellStyle name="Normal 9 16 8 2" xfId="43957"/>
    <cellStyle name="Normal 9 16 8 2 2" xfId="43958"/>
    <cellStyle name="Normal 9 16 9" xfId="43959"/>
    <cellStyle name="Normal 9 16 9 2" xfId="43960"/>
    <cellStyle name="Normal 9 16 9 2 2" xfId="43961"/>
    <cellStyle name="Normal 9 17" xfId="43962"/>
    <cellStyle name="Normal 9 17 10" xfId="43963"/>
    <cellStyle name="Normal 9 17 10 2" xfId="43964"/>
    <cellStyle name="Normal 9 17 10 2 2" xfId="43965"/>
    <cellStyle name="Normal 9 17 11" xfId="43966"/>
    <cellStyle name="Normal 9 17 11 2" xfId="43967"/>
    <cellStyle name="Normal 9 17 11 2 2" xfId="43968"/>
    <cellStyle name="Normal 9 17 12" xfId="43969"/>
    <cellStyle name="Normal 9 17 12 2" xfId="43970"/>
    <cellStyle name="Normal 9 17 12 2 2" xfId="43971"/>
    <cellStyle name="Normal 9 17 13" xfId="43972"/>
    <cellStyle name="Normal 9 17 13 2" xfId="43973"/>
    <cellStyle name="Normal 9 17 13 2 2" xfId="43974"/>
    <cellStyle name="Normal 9 17 14" xfId="43975"/>
    <cellStyle name="Normal 9 17 14 2" xfId="43976"/>
    <cellStyle name="Normal 9 17 14 2 2" xfId="43977"/>
    <cellStyle name="Normal 9 17 15" xfId="43978"/>
    <cellStyle name="Normal 9 17 15 2" xfId="43979"/>
    <cellStyle name="Normal 9 17 2" xfId="43980"/>
    <cellStyle name="Normal 9 17 2 2" xfId="43981"/>
    <cellStyle name="Normal 9 17 2 2 2" xfId="43982"/>
    <cellStyle name="Normal 9 17 3" xfId="43983"/>
    <cellStyle name="Normal 9 17 3 2" xfId="43984"/>
    <cellStyle name="Normal 9 17 3 2 2" xfId="43985"/>
    <cellStyle name="Normal 9 17 4" xfId="43986"/>
    <cellStyle name="Normal 9 17 4 2" xfId="43987"/>
    <cellStyle name="Normal 9 17 4 2 2" xfId="43988"/>
    <cellStyle name="Normal 9 17 5" xfId="43989"/>
    <cellStyle name="Normal 9 17 5 2" xfId="43990"/>
    <cellStyle name="Normal 9 17 5 2 2" xfId="43991"/>
    <cellStyle name="Normal 9 17 6" xfId="43992"/>
    <cellStyle name="Normal 9 17 6 2" xfId="43993"/>
    <cellStyle name="Normal 9 17 6 2 2" xfId="43994"/>
    <cellStyle name="Normal 9 17 7" xfId="43995"/>
    <cellStyle name="Normal 9 17 7 2" xfId="43996"/>
    <cellStyle name="Normal 9 17 7 2 2" xfId="43997"/>
    <cellStyle name="Normal 9 17 8" xfId="43998"/>
    <cellStyle name="Normal 9 17 8 2" xfId="43999"/>
    <cellStyle name="Normal 9 17 8 2 2" xfId="44000"/>
    <cellStyle name="Normal 9 17 9" xfId="44001"/>
    <cellStyle name="Normal 9 17 9 2" xfId="44002"/>
    <cellStyle name="Normal 9 17 9 2 2" xfId="44003"/>
    <cellStyle name="Normal 9 18" xfId="44004"/>
    <cellStyle name="Normal 9 18 10" xfId="44005"/>
    <cellStyle name="Normal 9 18 10 2" xfId="44006"/>
    <cellStyle name="Normal 9 18 10 2 2" xfId="44007"/>
    <cellStyle name="Normal 9 18 11" xfId="44008"/>
    <cellStyle name="Normal 9 18 11 2" xfId="44009"/>
    <cellStyle name="Normal 9 18 11 2 2" xfId="44010"/>
    <cellStyle name="Normal 9 18 12" xfId="44011"/>
    <cellStyle name="Normal 9 18 12 2" xfId="44012"/>
    <cellStyle name="Normal 9 18 12 2 2" xfId="44013"/>
    <cellStyle name="Normal 9 18 13" xfId="44014"/>
    <cellStyle name="Normal 9 18 13 2" xfId="44015"/>
    <cellStyle name="Normal 9 18 13 2 2" xfId="44016"/>
    <cellStyle name="Normal 9 18 14" xfId="44017"/>
    <cellStyle name="Normal 9 18 14 2" xfId="44018"/>
    <cellStyle name="Normal 9 18 14 2 2" xfId="44019"/>
    <cellStyle name="Normal 9 18 15" xfId="44020"/>
    <cellStyle name="Normal 9 18 15 2" xfId="44021"/>
    <cellStyle name="Normal 9 18 2" xfId="44022"/>
    <cellStyle name="Normal 9 18 2 2" xfId="44023"/>
    <cellStyle name="Normal 9 18 2 2 2" xfId="44024"/>
    <cellStyle name="Normal 9 18 3" xfId="44025"/>
    <cellStyle name="Normal 9 18 3 2" xfId="44026"/>
    <cellStyle name="Normal 9 18 3 2 2" xfId="44027"/>
    <cellStyle name="Normal 9 18 4" xfId="44028"/>
    <cellStyle name="Normal 9 18 4 2" xfId="44029"/>
    <cellStyle name="Normal 9 18 4 2 2" xfId="44030"/>
    <cellStyle name="Normal 9 18 5" xfId="44031"/>
    <cellStyle name="Normal 9 18 5 2" xfId="44032"/>
    <cellStyle name="Normal 9 18 5 2 2" xfId="44033"/>
    <cellStyle name="Normal 9 18 6" xfId="44034"/>
    <cellStyle name="Normal 9 18 6 2" xfId="44035"/>
    <cellStyle name="Normal 9 18 6 2 2" xfId="44036"/>
    <cellStyle name="Normal 9 18 7" xfId="44037"/>
    <cellStyle name="Normal 9 18 7 2" xfId="44038"/>
    <cellStyle name="Normal 9 18 7 2 2" xfId="44039"/>
    <cellStyle name="Normal 9 18 8" xfId="44040"/>
    <cellStyle name="Normal 9 18 8 2" xfId="44041"/>
    <cellStyle name="Normal 9 18 8 2 2" xfId="44042"/>
    <cellStyle name="Normal 9 18 9" xfId="44043"/>
    <cellStyle name="Normal 9 18 9 2" xfId="44044"/>
    <cellStyle name="Normal 9 18 9 2 2" xfId="44045"/>
    <cellStyle name="Normal 9 19" xfId="44046"/>
    <cellStyle name="Normal 9 19 10" xfId="44047"/>
    <cellStyle name="Normal 9 19 10 2" xfId="44048"/>
    <cellStyle name="Normal 9 19 10 2 2" xfId="44049"/>
    <cellStyle name="Normal 9 19 11" xfId="44050"/>
    <cellStyle name="Normal 9 19 11 2" xfId="44051"/>
    <cellStyle name="Normal 9 19 11 2 2" xfId="44052"/>
    <cellStyle name="Normal 9 19 12" xfId="44053"/>
    <cellStyle name="Normal 9 19 12 2" xfId="44054"/>
    <cellStyle name="Normal 9 19 12 2 2" xfId="44055"/>
    <cellStyle name="Normal 9 19 13" xfId="44056"/>
    <cellStyle name="Normal 9 19 13 2" xfId="44057"/>
    <cellStyle name="Normal 9 19 13 2 2" xfId="44058"/>
    <cellStyle name="Normal 9 19 14" xfId="44059"/>
    <cellStyle name="Normal 9 19 14 2" xfId="44060"/>
    <cellStyle name="Normal 9 19 14 2 2" xfId="44061"/>
    <cellStyle name="Normal 9 19 15" xfId="44062"/>
    <cellStyle name="Normal 9 19 15 2" xfId="44063"/>
    <cellStyle name="Normal 9 19 2" xfId="44064"/>
    <cellStyle name="Normal 9 19 2 2" xfId="44065"/>
    <cellStyle name="Normal 9 19 2 2 2" xfId="44066"/>
    <cellStyle name="Normal 9 19 3" xfId="44067"/>
    <cellStyle name="Normal 9 19 3 2" xfId="44068"/>
    <cellStyle name="Normal 9 19 3 2 2" xfId="44069"/>
    <cellStyle name="Normal 9 19 4" xfId="44070"/>
    <cellStyle name="Normal 9 19 4 2" xfId="44071"/>
    <cellStyle name="Normal 9 19 4 2 2" xfId="44072"/>
    <cellStyle name="Normal 9 19 5" xfId="44073"/>
    <cellStyle name="Normal 9 19 5 2" xfId="44074"/>
    <cellStyle name="Normal 9 19 5 2 2" xfId="44075"/>
    <cellStyle name="Normal 9 19 6" xfId="44076"/>
    <cellStyle name="Normal 9 19 6 2" xfId="44077"/>
    <cellStyle name="Normal 9 19 6 2 2" xfId="44078"/>
    <cellStyle name="Normal 9 19 7" xfId="44079"/>
    <cellStyle name="Normal 9 19 7 2" xfId="44080"/>
    <cellStyle name="Normal 9 19 7 2 2" xfId="44081"/>
    <cellStyle name="Normal 9 19 8" xfId="44082"/>
    <cellStyle name="Normal 9 19 8 2" xfId="44083"/>
    <cellStyle name="Normal 9 19 8 2 2" xfId="44084"/>
    <cellStyle name="Normal 9 19 9" xfId="44085"/>
    <cellStyle name="Normal 9 19 9 2" xfId="44086"/>
    <cellStyle name="Normal 9 19 9 2 2" xfId="44087"/>
    <cellStyle name="Normal 9 2" xfId="44088"/>
    <cellStyle name="Normal 9 2 10" xfId="44089"/>
    <cellStyle name="Normal 9 2 10 2" xfId="44090"/>
    <cellStyle name="Normal 9 2 10 2 2" xfId="44091"/>
    <cellStyle name="Normal 9 2 11" xfId="44092"/>
    <cellStyle name="Normal 9 2 11 2" xfId="44093"/>
    <cellStyle name="Normal 9 2 11 2 2" xfId="44094"/>
    <cellStyle name="Normal 9 2 12" xfId="44095"/>
    <cellStyle name="Normal 9 2 12 2" xfId="44096"/>
    <cellStyle name="Normal 9 2 12 2 2" xfId="44097"/>
    <cellStyle name="Normal 9 2 13" xfId="44098"/>
    <cellStyle name="Normal 9 2 13 2" xfId="44099"/>
    <cellStyle name="Normal 9 2 13 2 2" xfId="44100"/>
    <cellStyle name="Normal 9 2 14" xfId="44101"/>
    <cellStyle name="Normal 9 2 14 2" xfId="44102"/>
    <cellStyle name="Normal 9 2 14 2 2" xfId="44103"/>
    <cellStyle name="Normal 9 2 15" xfId="44104"/>
    <cellStyle name="Normal 9 2 15 2" xfId="44105"/>
    <cellStyle name="Normal 9 2 16" xfId="44106"/>
    <cellStyle name="Normal 9 2 2" xfId="44107"/>
    <cellStyle name="Normal 9 2 2 2" xfId="44108"/>
    <cellStyle name="Normal 9 2 2 2 2" xfId="44109"/>
    <cellStyle name="Normal 9 2 3" xfId="44110"/>
    <cellStyle name="Normal 9 2 3 2" xfId="44111"/>
    <cellStyle name="Normal 9 2 3 2 2" xfId="44112"/>
    <cellStyle name="Normal 9 2 4" xfId="44113"/>
    <cellStyle name="Normal 9 2 4 2" xfId="44114"/>
    <cellStyle name="Normal 9 2 4 2 2" xfId="44115"/>
    <cellStyle name="Normal 9 2 5" xfId="44116"/>
    <cellStyle name="Normal 9 2 5 2" xfId="44117"/>
    <cellStyle name="Normal 9 2 5 2 2" xfId="44118"/>
    <cellStyle name="Normal 9 2 6" xfId="44119"/>
    <cellStyle name="Normal 9 2 6 2" xfId="44120"/>
    <cellStyle name="Normal 9 2 6 2 2" xfId="44121"/>
    <cellStyle name="Normal 9 2 7" xfId="44122"/>
    <cellStyle name="Normal 9 2 7 2" xfId="44123"/>
    <cellStyle name="Normal 9 2 7 2 2" xfId="44124"/>
    <cellStyle name="Normal 9 2 8" xfId="44125"/>
    <cellStyle name="Normal 9 2 8 2" xfId="44126"/>
    <cellStyle name="Normal 9 2 8 2 2" xfId="44127"/>
    <cellStyle name="Normal 9 2 9" xfId="44128"/>
    <cellStyle name="Normal 9 2 9 2" xfId="44129"/>
    <cellStyle name="Normal 9 2 9 2 2" xfId="44130"/>
    <cellStyle name="Normal 9 20" xfId="44131"/>
    <cellStyle name="Normal 9 20 10" xfId="44132"/>
    <cellStyle name="Normal 9 20 10 2" xfId="44133"/>
    <cellStyle name="Normal 9 20 10 2 2" xfId="44134"/>
    <cellStyle name="Normal 9 20 11" xfId="44135"/>
    <cellStyle name="Normal 9 20 11 2" xfId="44136"/>
    <cellStyle name="Normal 9 20 11 2 2" xfId="44137"/>
    <cellStyle name="Normal 9 20 12" xfId="44138"/>
    <cellStyle name="Normal 9 20 12 2" xfId="44139"/>
    <cellStyle name="Normal 9 20 12 2 2" xfId="44140"/>
    <cellStyle name="Normal 9 20 13" xfId="44141"/>
    <cellStyle name="Normal 9 20 13 2" xfId="44142"/>
    <cellStyle name="Normal 9 20 13 2 2" xfId="44143"/>
    <cellStyle name="Normal 9 20 14" xfId="44144"/>
    <cellStyle name="Normal 9 20 14 2" xfId="44145"/>
    <cellStyle name="Normal 9 20 14 2 2" xfId="44146"/>
    <cellStyle name="Normal 9 20 15" xfId="44147"/>
    <cellStyle name="Normal 9 20 15 2" xfId="44148"/>
    <cellStyle name="Normal 9 20 2" xfId="44149"/>
    <cellStyle name="Normal 9 20 2 2" xfId="44150"/>
    <cellStyle name="Normal 9 20 2 2 2" xfId="44151"/>
    <cellStyle name="Normal 9 20 3" xfId="44152"/>
    <cellStyle name="Normal 9 20 3 2" xfId="44153"/>
    <cellStyle name="Normal 9 20 3 2 2" xfId="44154"/>
    <cellStyle name="Normal 9 20 4" xfId="44155"/>
    <cellStyle name="Normal 9 20 4 2" xfId="44156"/>
    <cellStyle name="Normal 9 20 4 2 2" xfId="44157"/>
    <cellStyle name="Normal 9 20 5" xfId="44158"/>
    <cellStyle name="Normal 9 20 5 2" xfId="44159"/>
    <cellStyle name="Normal 9 20 5 2 2" xfId="44160"/>
    <cellStyle name="Normal 9 20 6" xfId="44161"/>
    <cellStyle name="Normal 9 20 6 2" xfId="44162"/>
    <cellStyle name="Normal 9 20 6 2 2" xfId="44163"/>
    <cellStyle name="Normal 9 20 7" xfId="44164"/>
    <cellStyle name="Normal 9 20 7 2" xfId="44165"/>
    <cellStyle name="Normal 9 20 7 2 2" xfId="44166"/>
    <cellStyle name="Normal 9 20 8" xfId="44167"/>
    <cellStyle name="Normal 9 20 8 2" xfId="44168"/>
    <cellStyle name="Normal 9 20 8 2 2" xfId="44169"/>
    <cellStyle name="Normal 9 20 9" xfId="44170"/>
    <cellStyle name="Normal 9 20 9 2" xfId="44171"/>
    <cellStyle name="Normal 9 20 9 2 2" xfId="44172"/>
    <cellStyle name="Normal 9 21" xfId="44173"/>
    <cellStyle name="Normal 9 21 10" xfId="44174"/>
    <cellStyle name="Normal 9 21 10 2" xfId="44175"/>
    <cellStyle name="Normal 9 21 10 2 2" xfId="44176"/>
    <cellStyle name="Normal 9 21 11" xfId="44177"/>
    <cellStyle name="Normal 9 21 11 2" xfId="44178"/>
    <cellStyle name="Normal 9 21 11 2 2" xfId="44179"/>
    <cellStyle name="Normal 9 21 12" xfId="44180"/>
    <cellStyle name="Normal 9 21 12 2" xfId="44181"/>
    <cellStyle name="Normal 9 21 12 2 2" xfId="44182"/>
    <cellStyle name="Normal 9 21 13" xfId="44183"/>
    <cellStyle name="Normal 9 21 13 2" xfId="44184"/>
    <cellStyle name="Normal 9 21 13 2 2" xfId="44185"/>
    <cellStyle name="Normal 9 21 14" xfId="44186"/>
    <cellStyle name="Normal 9 21 14 2" xfId="44187"/>
    <cellStyle name="Normal 9 21 14 2 2" xfId="44188"/>
    <cellStyle name="Normal 9 21 15" xfId="44189"/>
    <cellStyle name="Normal 9 21 15 2" xfId="44190"/>
    <cellStyle name="Normal 9 21 2" xfId="44191"/>
    <cellStyle name="Normal 9 21 2 2" xfId="44192"/>
    <cellStyle name="Normal 9 21 2 2 2" xfId="44193"/>
    <cellStyle name="Normal 9 21 3" xfId="44194"/>
    <cellStyle name="Normal 9 21 3 2" xfId="44195"/>
    <cellStyle name="Normal 9 21 3 2 2" xfId="44196"/>
    <cellStyle name="Normal 9 21 4" xfId="44197"/>
    <cellStyle name="Normal 9 21 4 2" xfId="44198"/>
    <cellStyle name="Normal 9 21 4 2 2" xfId="44199"/>
    <cellStyle name="Normal 9 21 5" xfId="44200"/>
    <cellStyle name="Normal 9 21 5 2" xfId="44201"/>
    <cellStyle name="Normal 9 21 5 2 2" xfId="44202"/>
    <cellStyle name="Normal 9 21 6" xfId="44203"/>
    <cellStyle name="Normal 9 21 6 2" xfId="44204"/>
    <cellStyle name="Normal 9 21 6 2 2" xfId="44205"/>
    <cellStyle name="Normal 9 21 7" xfId="44206"/>
    <cellStyle name="Normal 9 21 7 2" xfId="44207"/>
    <cellStyle name="Normal 9 21 7 2 2" xfId="44208"/>
    <cellStyle name="Normal 9 21 8" xfId="44209"/>
    <cellStyle name="Normal 9 21 8 2" xfId="44210"/>
    <cellStyle name="Normal 9 21 8 2 2" xfId="44211"/>
    <cellStyle name="Normal 9 21 9" xfId="44212"/>
    <cellStyle name="Normal 9 21 9 2" xfId="44213"/>
    <cellStyle name="Normal 9 21 9 2 2" xfId="44214"/>
    <cellStyle name="Normal 9 22" xfId="44215"/>
    <cellStyle name="Normal 9 22 10" xfId="44216"/>
    <cellStyle name="Normal 9 22 10 2" xfId="44217"/>
    <cellStyle name="Normal 9 22 10 2 2" xfId="44218"/>
    <cellStyle name="Normal 9 22 11" xfId="44219"/>
    <cellStyle name="Normal 9 22 11 2" xfId="44220"/>
    <cellStyle name="Normal 9 22 11 2 2" xfId="44221"/>
    <cellStyle name="Normal 9 22 12" xfId="44222"/>
    <cellStyle name="Normal 9 22 12 2" xfId="44223"/>
    <cellStyle name="Normal 9 22 12 2 2" xfId="44224"/>
    <cellStyle name="Normal 9 22 13" xfId="44225"/>
    <cellStyle name="Normal 9 22 13 2" xfId="44226"/>
    <cellStyle name="Normal 9 22 13 2 2" xfId="44227"/>
    <cellStyle name="Normal 9 22 14" xfId="44228"/>
    <cellStyle name="Normal 9 22 14 2" xfId="44229"/>
    <cellStyle name="Normal 9 22 14 2 2" xfId="44230"/>
    <cellStyle name="Normal 9 22 15" xfId="44231"/>
    <cellStyle name="Normal 9 22 15 2" xfId="44232"/>
    <cellStyle name="Normal 9 22 2" xfId="44233"/>
    <cellStyle name="Normal 9 22 2 2" xfId="44234"/>
    <cellStyle name="Normal 9 22 2 2 2" xfId="44235"/>
    <cellStyle name="Normal 9 22 3" xfId="44236"/>
    <cellStyle name="Normal 9 22 3 2" xfId="44237"/>
    <cellStyle name="Normal 9 22 3 2 2" xfId="44238"/>
    <cellStyle name="Normal 9 22 4" xfId="44239"/>
    <cellStyle name="Normal 9 22 4 2" xfId="44240"/>
    <cellStyle name="Normal 9 22 4 2 2" xfId="44241"/>
    <cellStyle name="Normal 9 22 5" xfId="44242"/>
    <cellStyle name="Normal 9 22 5 2" xfId="44243"/>
    <cellStyle name="Normal 9 22 5 2 2" xfId="44244"/>
    <cellStyle name="Normal 9 22 6" xfId="44245"/>
    <cellStyle name="Normal 9 22 6 2" xfId="44246"/>
    <cellStyle name="Normal 9 22 6 2 2" xfId="44247"/>
    <cellStyle name="Normal 9 22 7" xfId="44248"/>
    <cellStyle name="Normal 9 22 7 2" xfId="44249"/>
    <cellStyle name="Normal 9 22 7 2 2" xfId="44250"/>
    <cellStyle name="Normal 9 22 8" xfId="44251"/>
    <cellStyle name="Normal 9 22 8 2" xfId="44252"/>
    <cellStyle name="Normal 9 22 8 2 2" xfId="44253"/>
    <cellStyle name="Normal 9 22 9" xfId="44254"/>
    <cellStyle name="Normal 9 22 9 2" xfId="44255"/>
    <cellStyle name="Normal 9 22 9 2 2" xfId="44256"/>
    <cellStyle name="Normal 9 23" xfId="44257"/>
    <cellStyle name="Normal 9 23 10" xfId="44258"/>
    <cellStyle name="Normal 9 23 10 2" xfId="44259"/>
    <cellStyle name="Normal 9 23 10 2 2" xfId="44260"/>
    <cellStyle name="Normal 9 23 11" xfId="44261"/>
    <cellStyle name="Normal 9 23 11 2" xfId="44262"/>
    <cellStyle name="Normal 9 23 11 2 2" xfId="44263"/>
    <cellStyle name="Normal 9 23 12" xfId="44264"/>
    <cellStyle name="Normal 9 23 12 2" xfId="44265"/>
    <cellStyle name="Normal 9 23 12 2 2" xfId="44266"/>
    <cellStyle name="Normal 9 23 13" xfId="44267"/>
    <cellStyle name="Normal 9 23 13 2" xfId="44268"/>
    <cellStyle name="Normal 9 23 13 2 2" xfId="44269"/>
    <cellStyle name="Normal 9 23 14" xfId="44270"/>
    <cellStyle name="Normal 9 23 14 2" xfId="44271"/>
    <cellStyle name="Normal 9 23 14 2 2" xfId="44272"/>
    <cellStyle name="Normal 9 23 15" xfId="44273"/>
    <cellStyle name="Normal 9 23 15 2" xfId="44274"/>
    <cellStyle name="Normal 9 23 2" xfId="44275"/>
    <cellStyle name="Normal 9 23 2 2" xfId="44276"/>
    <cellStyle name="Normal 9 23 2 2 2" xfId="44277"/>
    <cellStyle name="Normal 9 23 3" xfId="44278"/>
    <cellStyle name="Normal 9 23 3 2" xfId="44279"/>
    <cellStyle name="Normal 9 23 3 2 2" xfId="44280"/>
    <cellStyle name="Normal 9 23 4" xfId="44281"/>
    <cellStyle name="Normal 9 23 4 2" xfId="44282"/>
    <cellStyle name="Normal 9 23 4 2 2" xfId="44283"/>
    <cellStyle name="Normal 9 23 5" xfId="44284"/>
    <cellStyle name="Normal 9 23 5 2" xfId="44285"/>
    <cellStyle name="Normal 9 23 5 2 2" xfId="44286"/>
    <cellStyle name="Normal 9 23 6" xfId="44287"/>
    <cellStyle name="Normal 9 23 6 2" xfId="44288"/>
    <cellStyle name="Normal 9 23 6 2 2" xfId="44289"/>
    <cellStyle name="Normal 9 23 7" xfId="44290"/>
    <cellStyle name="Normal 9 23 7 2" xfId="44291"/>
    <cellStyle name="Normal 9 23 7 2 2" xfId="44292"/>
    <cellStyle name="Normal 9 23 8" xfId="44293"/>
    <cellStyle name="Normal 9 23 8 2" xfId="44294"/>
    <cellStyle name="Normal 9 23 8 2 2" xfId="44295"/>
    <cellStyle name="Normal 9 23 9" xfId="44296"/>
    <cellStyle name="Normal 9 23 9 2" xfId="44297"/>
    <cellStyle name="Normal 9 23 9 2 2" xfId="44298"/>
    <cellStyle name="Normal 9 24" xfId="44299"/>
    <cellStyle name="Normal 9 24 2" xfId="44300"/>
    <cellStyle name="Normal 9 24 2 2" xfId="44301"/>
    <cellStyle name="Normal 9 25" xfId="44302"/>
    <cellStyle name="Normal 9 25 2" xfId="44303"/>
    <cellStyle name="Normal 9 25 2 2" xfId="44304"/>
    <cellStyle name="Normal 9 26" xfId="44305"/>
    <cellStyle name="Normal 9 26 2" xfId="44306"/>
    <cellStyle name="Normal 9 26 2 2" xfId="44307"/>
    <cellStyle name="Normal 9 27" xfId="44308"/>
    <cellStyle name="Normal 9 27 2" xfId="44309"/>
    <cellStyle name="Normal 9 27 2 2" xfId="44310"/>
    <cellStyle name="Normal 9 28" xfId="44311"/>
    <cellStyle name="Normal 9 28 2" xfId="44312"/>
    <cellStyle name="Normal 9 28 2 2" xfId="44313"/>
    <cellStyle name="Normal 9 29" xfId="44314"/>
    <cellStyle name="Normal 9 29 2" xfId="44315"/>
    <cellStyle name="Normal 9 29 2 2" xfId="44316"/>
    <cellStyle name="Normal 9 3" xfId="44317"/>
    <cellStyle name="Normal 9 3 10" xfId="44318"/>
    <cellStyle name="Normal 9 3 10 2" xfId="44319"/>
    <cellStyle name="Normal 9 3 10 2 2" xfId="44320"/>
    <cellStyle name="Normal 9 3 11" xfId="44321"/>
    <cellStyle name="Normal 9 3 11 2" xfId="44322"/>
    <cellStyle name="Normal 9 3 11 2 2" xfId="44323"/>
    <cellStyle name="Normal 9 3 12" xfId="44324"/>
    <cellStyle name="Normal 9 3 12 2" xfId="44325"/>
    <cellStyle name="Normal 9 3 12 2 2" xfId="44326"/>
    <cellStyle name="Normal 9 3 13" xfId="44327"/>
    <cellStyle name="Normal 9 3 13 2" xfId="44328"/>
    <cellStyle name="Normal 9 3 13 2 2" xfId="44329"/>
    <cellStyle name="Normal 9 3 14" xfId="44330"/>
    <cellStyle name="Normal 9 3 14 2" xfId="44331"/>
    <cellStyle name="Normal 9 3 14 2 2" xfId="44332"/>
    <cellStyle name="Normal 9 3 15" xfId="44333"/>
    <cellStyle name="Normal 9 3 15 2" xfId="44334"/>
    <cellStyle name="Normal 9 3 2" xfId="44335"/>
    <cellStyle name="Normal 9 3 2 2" xfId="44336"/>
    <cellStyle name="Normal 9 3 2 2 2" xfId="44337"/>
    <cellStyle name="Normal 9 3 3" xfId="44338"/>
    <cellStyle name="Normal 9 3 3 2" xfId="44339"/>
    <cellStyle name="Normal 9 3 3 2 2" xfId="44340"/>
    <cellStyle name="Normal 9 3 4" xfId="44341"/>
    <cellStyle name="Normal 9 3 4 2" xfId="44342"/>
    <cellStyle name="Normal 9 3 4 2 2" xfId="44343"/>
    <cellStyle name="Normal 9 3 5" xfId="44344"/>
    <cellStyle name="Normal 9 3 5 2" xfId="44345"/>
    <cellStyle name="Normal 9 3 5 2 2" xfId="44346"/>
    <cellStyle name="Normal 9 3 6" xfId="44347"/>
    <cellStyle name="Normal 9 3 6 2" xfId="44348"/>
    <cellStyle name="Normal 9 3 6 2 2" xfId="44349"/>
    <cellStyle name="Normal 9 3 7" xfId="44350"/>
    <cellStyle name="Normal 9 3 7 2" xfId="44351"/>
    <cellStyle name="Normal 9 3 7 2 2" xfId="44352"/>
    <cellStyle name="Normal 9 3 8" xfId="44353"/>
    <cellStyle name="Normal 9 3 8 2" xfId="44354"/>
    <cellStyle name="Normal 9 3 8 2 2" xfId="44355"/>
    <cellStyle name="Normal 9 3 9" xfId="44356"/>
    <cellStyle name="Normal 9 3 9 2" xfId="44357"/>
    <cellStyle name="Normal 9 3 9 2 2" xfId="44358"/>
    <cellStyle name="Normal 9 30" xfId="44359"/>
    <cellStyle name="Normal 9 30 2" xfId="44360"/>
    <cellStyle name="Normal 9 30 2 2" xfId="44361"/>
    <cellStyle name="Normal 9 31" xfId="44362"/>
    <cellStyle name="Normal 9 31 2" xfId="44363"/>
    <cellStyle name="Normal 9 31 2 2" xfId="44364"/>
    <cellStyle name="Normal 9 32" xfId="44365"/>
    <cellStyle name="Normal 9 32 2" xfId="44366"/>
    <cellStyle name="Normal 9 32 2 2" xfId="44367"/>
    <cellStyle name="Normal 9 33" xfId="44368"/>
    <cellStyle name="Normal 9 33 2" xfId="44369"/>
    <cellStyle name="Normal 9 33 2 2" xfId="44370"/>
    <cellStyle name="Normal 9 34" xfId="44371"/>
    <cellStyle name="Normal 9 34 2" xfId="44372"/>
    <cellStyle name="Normal 9 34 2 2" xfId="44373"/>
    <cellStyle name="Normal 9 35" xfId="44374"/>
    <cellStyle name="Normal 9 35 2" xfId="44375"/>
    <cellStyle name="Normal 9 35 2 2" xfId="44376"/>
    <cellStyle name="Normal 9 36" xfId="44377"/>
    <cellStyle name="Normal 9 36 2" xfId="44378"/>
    <cellStyle name="Normal 9 36 2 2" xfId="44379"/>
    <cellStyle name="Normal 9 37" xfId="44380"/>
    <cellStyle name="Normal 9 37 2" xfId="44381"/>
    <cellStyle name="Normal 9 4" xfId="44382"/>
    <cellStyle name="Normal 9 4 10" xfId="44383"/>
    <cellStyle name="Normal 9 4 10 2" xfId="44384"/>
    <cellStyle name="Normal 9 4 10 2 2" xfId="44385"/>
    <cellStyle name="Normal 9 4 11" xfId="44386"/>
    <cellStyle name="Normal 9 4 11 2" xfId="44387"/>
    <cellStyle name="Normal 9 4 11 2 2" xfId="44388"/>
    <cellStyle name="Normal 9 4 12" xfId="44389"/>
    <cellStyle name="Normal 9 4 12 2" xfId="44390"/>
    <cellStyle name="Normal 9 4 12 2 2" xfId="44391"/>
    <cellStyle name="Normal 9 4 13" xfId="44392"/>
    <cellStyle name="Normal 9 4 13 2" xfId="44393"/>
    <cellStyle name="Normal 9 4 13 2 2" xfId="44394"/>
    <cellStyle name="Normal 9 4 14" xfId="44395"/>
    <cellStyle name="Normal 9 4 14 2" xfId="44396"/>
    <cellStyle name="Normal 9 4 14 2 2" xfId="44397"/>
    <cellStyle name="Normal 9 4 15" xfId="44398"/>
    <cellStyle name="Normal 9 4 15 2" xfId="44399"/>
    <cellStyle name="Normal 9 4 2" xfId="44400"/>
    <cellStyle name="Normal 9 4 2 2" xfId="44401"/>
    <cellStyle name="Normal 9 4 2 2 2" xfId="44402"/>
    <cellStyle name="Normal 9 4 3" xfId="44403"/>
    <cellStyle name="Normal 9 4 3 2" xfId="44404"/>
    <cellStyle name="Normal 9 4 3 2 2" xfId="44405"/>
    <cellStyle name="Normal 9 4 4" xfId="44406"/>
    <cellStyle name="Normal 9 4 4 2" xfId="44407"/>
    <cellStyle name="Normal 9 4 4 2 2" xfId="44408"/>
    <cellStyle name="Normal 9 4 5" xfId="44409"/>
    <cellStyle name="Normal 9 4 5 2" xfId="44410"/>
    <cellStyle name="Normal 9 4 5 2 2" xfId="44411"/>
    <cellStyle name="Normal 9 4 6" xfId="44412"/>
    <cellStyle name="Normal 9 4 6 2" xfId="44413"/>
    <cellStyle name="Normal 9 4 6 2 2" xfId="44414"/>
    <cellStyle name="Normal 9 4 7" xfId="44415"/>
    <cellStyle name="Normal 9 4 7 2" xfId="44416"/>
    <cellStyle name="Normal 9 4 7 2 2" xfId="44417"/>
    <cellStyle name="Normal 9 4 8" xfId="44418"/>
    <cellStyle name="Normal 9 4 8 2" xfId="44419"/>
    <cellStyle name="Normal 9 4 8 2 2" xfId="44420"/>
    <cellStyle name="Normal 9 4 9" xfId="44421"/>
    <cellStyle name="Normal 9 4 9 2" xfId="44422"/>
    <cellStyle name="Normal 9 4 9 2 2" xfId="44423"/>
    <cellStyle name="Normal 9 5" xfId="44424"/>
    <cellStyle name="Normal 9 5 10" xfId="44425"/>
    <cellStyle name="Normal 9 5 10 2" xfId="44426"/>
    <cellStyle name="Normal 9 5 10 2 2" xfId="44427"/>
    <cellStyle name="Normal 9 5 11" xfId="44428"/>
    <cellStyle name="Normal 9 5 11 2" xfId="44429"/>
    <cellStyle name="Normal 9 5 11 2 2" xfId="44430"/>
    <cellStyle name="Normal 9 5 12" xfId="44431"/>
    <cellStyle name="Normal 9 5 12 2" xfId="44432"/>
    <cellStyle name="Normal 9 5 12 2 2" xfId="44433"/>
    <cellStyle name="Normal 9 5 13" xfId="44434"/>
    <cellStyle name="Normal 9 5 13 2" xfId="44435"/>
    <cellStyle name="Normal 9 5 13 2 2" xfId="44436"/>
    <cellStyle name="Normal 9 5 14" xfId="44437"/>
    <cellStyle name="Normal 9 5 14 2" xfId="44438"/>
    <cellStyle name="Normal 9 5 14 2 2" xfId="44439"/>
    <cellStyle name="Normal 9 5 15" xfId="44440"/>
    <cellStyle name="Normal 9 5 15 2" xfId="44441"/>
    <cellStyle name="Normal 9 5 2" xfId="44442"/>
    <cellStyle name="Normal 9 5 2 2" xfId="44443"/>
    <cellStyle name="Normal 9 5 2 2 2" xfId="44444"/>
    <cellStyle name="Normal 9 5 3" xfId="44445"/>
    <cellStyle name="Normal 9 5 3 2" xfId="44446"/>
    <cellStyle name="Normal 9 5 3 2 2" xfId="44447"/>
    <cellStyle name="Normal 9 5 4" xfId="44448"/>
    <cellStyle name="Normal 9 5 4 2" xfId="44449"/>
    <cellStyle name="Normal 9 5 4 2 2" xfId="44450"/>
    <cellStyle name="Normal 9 5 5" xfId="44451"/>
    <cellStyle name="Normal 9 5 5 2" xfId="44452"/>
    <cellStyle name="Normal 9 5 5 2 2" xfId="44453"/>
    <cellStyle name="Normal 9 5 6" xfId="44454"/>
    <cellStyle name="Normal 9 5 6 2" xfId="44455"/>
    <cellStyle name="Normal 9 5 6 2 2" xfId="44456"/>
    <cellStyle name="Normal 9 5 7" xfId="44457"/>
    <cellStyle name="Normal 9 5 7 2" xfId="44458"/>
    <cellStyle name="Normal 9 5 7 2 2" xfId="44459"/>
    <cellStyle name="Normal 9 5 8" xfId="44460"/>
    <cellStyle name="Normal 9 5 8 2" xfId="44461"/>
    <cellStyle name="Normal 9 5 8 2 2" xfId="44462"/>
    <cellStyle name="Normal 9 5 9" xfId="44463"/>
    <cellStyle name="Normal 9 5 9 2" xfId="44464"/>
    <cellStyle name="Normal 9 5 9 2 2" xfId="44465"/>
    <cellStyle name="Normal 9 6" xfId="44466"/>
    <cellStyle name="Normal 9 6 10" xfId="44467"/>
    <cellStyle name="Normal 9 6 10 2" xfId="44468"/>
    <cellStyle name="Normal 9 6 10 2 2" xfId="44469"/>
    <cellStyle name="Normal 9 6 11" xfId="44470"/>
    <cellStyle name="Normal 9 6 11 2" xfId="44471"/>
    <cellStyle name="Normal 9 6 11 2 2" xfId="44472"/>
    <cellStyle name="Normal 9 6 12" xfId="44473"/>
    <cellStyle name="Normal 9 6 12 2" xfId="44474"/>
    <cellStyle name="Normal 9 6 12 2 2" xfId="44475"/>
    <cellStyle name="Normal 9 6 13" xfId="44476"/>
    <cellStyle name="Normal 9 6 13 2" xfId="44477"/>
    <cellStyle name="Normal 9 6 13 2 2" xfId="44478"/>
    <cellStyle name="Normal 9 6 14" xfId="44479"/>
    <cellStyle name="Normal 9 6 14 2" xfId="44480"/>
    <cellStyle name="Normal 9 6 14 2 2" xfId="44481"/>
    <cellStyle name="Normal 9 6 15" xfId="44482"/>
    <cellStyle name="Normal 9 6 15 2" xfId="44483"/>
    <cellStyle name="Normal 9 6 2" xfId="44484"/>
    <cellStyle name="Normal 9 6 2 2" xfId="44485"/>
    <cellStyle name="Normal 9 6 2 2 2" xfId="44486"/>
    <cellStyle name="Normal 9 6 3" xfId="44487"/>
    <cellStyle name="Normal 9 6 3 2" xfId="44488"/>
    <cellStyle name="Normal 9 6 3 2 2" xfId="44489"/>
    <cellStyle name="Normal 9 6 4" xfId="44490"/>
    <cellStyle name="Normal 9 6 4 2" xfId="44491"/>
    <cellStyle name="Normal 9 6 4 2 2" xfId="44492"/>
    <cellStyle name="Normal 9 6 5" xfId="44493"/>
    <cellStyle name="Normal 9 6 5 2" xfId="44494"/>
    <cellStyle name="Normal 9 6 5 2 2" xfId="44495"/>
    <cellStyle name="Normal 9 6 6" xfId="44496"/>
    <cellStyle name="Normal 9 6 6 2" xfId="44497"/>
    <cellStyle name="Normal 9 6 6 2 2" xfId="44498"/>
    <cellStyle name="Normal 9 6 7" xfId="44499"/>
    <cellStyle name="Normal 9 6 7 2" xfId="44500"/>
    <cellStyle name="Normal 9 6 7 2 2" xfId="44501"/>
    <cellStyle name="Normal 9 6 8" xfId="44502"/>
    <cellStyle name="Normal 9 6 8 2" xfId="44503"/>
    <cellStyle name="Normal 9 6 8 2 2" xfId="44504"/>
    <cellStyle name="Normal 9 6 9" xfId="44505"/>
    <cellStyle name="Normal 9 6 9 2" xfId="44506"/>
    <cellStyle name="Normal 9 6 9 2 2" xfId="44507"/>
    <cellStyle name="Normal 9 7" xfId="44508"/>
    <cellStyle name="Normal 9 7 10" xfId="44509"/>
    <cellStyle name="Normal 9 7 10 2" xfId="44510"/>
    <cellStyle name="Normal 9 7 10 2 2" xfId="44511"/>
    <cellStyle name="Normal 9 7 11" xfId="44512"/>
    <cellStyle name="Normal 9 7 11 2" xfId="44513"/>
    <cellStyle name="Normal 9 7 11 2 2" xfId="44514"/>
    <cellStyle name="Normal 9 7 12" xfId="44515"/>
    <cellStyle name="Normal 9 7 12 2" xfId="44516"/>
    <cellStyle name="Normal 9 7 12 2 2" xfId="44517"/>
    <cellStyle name="Normal 9 7 13" xfId="44518"/>
    <cellStyle name="Normal 9 7 13 2" xfId="44519"/>
    <cellStyle name="Normal 9 7 13 2 2" xfId="44520"/>
    <cellStyle name="Normal 9 7 14" xfId="44521"/>
    <cellStyle name="Normal 9 7 14 2" xfId="44522"/>
    <cellStyle name="Normal 9 7 14 2 2" xfId="44523"/>
    <cellStyle name="Normal 9 7 15" xfId="44524"/>
    <cellStyle name="Normal 9 7 15 2" xfId="44525"/>
    <cellStyle name="Normal 9 7 2" xfId="44526"/>
    <cellStyle name="Normal 9 7 2 2" xfId="44527"/>
    <cellStyle name="Normal 9 7 2 2 2" xfId="44528"/>
    <cellStyle name="Normal 9 7 3" xfId="44529"/>
    <cellStyle name="Normal 9 7 3 2" xfId="44530"/>
    <cellStyle name="Normal 9 7 3 2 2" xfId="44531"/>
    <cellStyle name="Normal 9 7 4" xfId="44532"/>
    <cellStyle name="Normal 9 7 4 2" xfId="44533"/>
    <cellStyle name="Normal 9 7 4 2 2" xfId="44534"/>
    <cellStyle name="Normal 9 7 5" xfId="44535"/>
    <cellStyle name="Normal 9 7 5 2" xfId="44536"/>
    <cellStyle name="Normal 9 7 5 2 2" xfId="44537"/>
    <cellStyle name="Normal 9 7 6" xfId="44538"/>
    <cellStyle name="Normal 9 7 6 2" xfId="44539"/>
    <cellStyle name="Normal 9 7 6 2 2" xfId="44540"/>
    <cellStyle name="Normal 9 7 7" xfId="44541"/>
    <cellStyle name="Normal 9 7 7 2" xfId="44542"/>
    <cellStyle name="Normal 9 7 7 2 2" xfId="44543"/>
    <cellStyle name="Normal 9 7 8" xfId="44544"/>
    <cellStyle name="Normal 9 7 8 2" xfId="44545"/>
    <cellStyle name="Normal 9 7 8 2 2" xfId="44546"/>
    <cellStyle name="Normal 9 7 9" xfId="44547"/>
    <cellStyle name="Normal 9 7 9 2" xfId="44548"/>
    <cellStyle name="Normal 9 7 9 2 2" xfId="44549"/>
    <cellStyle name="Normal 9 8" xfId="44550"/>
    <cellStyle name="Normal 9 8 10" xfId="44551"/>
    <cellStyle name="Normal 9 8 10 2" xfId="44552"/>
    <cellStyle name="Normal 9 8 10 2 2" xfId="44553"/>
    <cellStyle name="Normal 9 8 11" xfId="44554"/>
    <cellStyle name="Normal 9 8 11 2" xfId="44555"/>
    <cellStyle name="Normal 9 8 11 2 2" xfId="44556"/>
    <cellStyle name="Normal 9 8 12" xfId="44557"/>
    <cellStyle name="Normal 9 8 12 2" xfId="44558"/>
    <cellStyle name="Normal 9 8 12 2 2" xfId="44559"/>
    <cellStyle name="Normal 9 8 13" xfId="44560"/>
    <cellStyle name="Normal 9 8 13 2" xfId="44561"/>
    <cellStyle name="Normal 9 8 13 2 2" xfId="44562"/>
    <cellStyle name="Normal 9 8 14" xfId="44563"/>
    <cellStyle name="Normal 9 8 14 2" xfId="44564"/>
    <cellStyle name="Normal 9 8 14 2 2" xfId="44565"/>
    <cellStyle name="Normal 9 8 15" xfId="44566"/>
    <cellStyle name="Normal 9 8 15 2" xfId="44567"/>
    <cellStyle name="Normal 9 8 2" xfId="44568"/>
    <cellStyle name="Normal 9 8 2 2" xfId="44569"/>
    <cellStyle name="Normal 9 8 2 2 2" xfId="44570"/>
    <cellStyle name="Normal 9 8 3" xfId="44571"/>
    <cellStyle name="Normal 9 8 3 2" xfId="44572"/>
    <cellStyle name="Normal 9 8 3 2 2" xfId="44573"/>
    <cellStyle name="Normal 9 8 4" xfId="44574"/>
    <cellStyle name="Normal 9 8 4 2" xfId="44575"/>
    <cellStyle name="Normal 9 8 4 2 2" xfId="44576"/>
    <cellStyle name="Normal 9 8 5" xfId="44577"/>
    <cellStyle name="Normal 9 8 5 2" xfId="44578"/>
    <cellStyle name="Normal 9 8 5 2 2" xfId="44579"/>
    <cellStyle name="Normal 9 8 6" xfId="44580"/>
    <cellStyle name="Normal 9 8 6 2" xfId="44581"/>
    <cellStyle name="Normal 9 8 6 2 2" xfId="44582"/>
    <cellStyle name="Normal 9 8 7" xfId="44583"/>
    <cellStyle name="Normal 9 8 7 2" xfId="44584"/>
    <cellStyle name="Normal 9 8 7 2 2" xfId="44585"/>
    <cellStyle name="Normal 9 8 8" xfId="44586"/>
    <cellStyle name="Normal 9 8 8 2" xfId="44587"/>
    <cellStyle name="Normal 9 8 8 2 2" xfId="44588"/>
    <cellStyle name="Normal 9 8 9" xfId="44589"/>
    <cellStyle name="Normal 9 8 9 2" xfId="44590"/>
    <cellStyle name="Normal 9 8 9 2 2" xfId="44591"/>
    <cellStyle name="Normal 9 9" xfId="44592"/>
    <cellStyle name="Normal 9 9 10" xfId="44593"/>
    <cellStyle name="Normal 9 9 10 2" xfId="44594"/>
    <cellStyle name="Normal 9 9 10 2 2" xfId="44595"/>
    <cellStyle name="Normal 9 9 11" xfId="44596"/>
    <cellStyle name="Normal 9 9 11 2" xfId="44597"/>
    <cellStyle name="Normal 9 9 11 2 2" xfId="44598"/>
    <cellStyle name="Normal 9 9 12" xfId="44599"/>
    <cellStyle name="Normal 9 9 12 2" xfId="44600"/>
    <cellStyle name="Normal 9 9 12 2 2" xfId="44601"/>
    <cellStyle name="Normal 9 9 13" xfId="44602"/>
    <cellStyle name="Normal 9 9 13 2" xfId="44603"/>
    <cellStyle name="Normal 9 9 13 2 2" xfId="44604"/>
    <cellStyle name="Normal 9 9 14" xfId="44605"/>
    <cellStyle name="Normal 9 9 14 2" xfId="44606"/>
    <cellStyle name="Normal 9 9 14 2 2" xfId="44607"/>
    <cellStyle name="Normal 9 9 15" xfId="44608"/>
    <cellStyle name="Normal 9 9 15 2" xfId="44609"/>
    <cellStyle name="Normal 9 9 2" xfId="44610"/>
    <cellStyle name="Normal 9 9 2 2" xfId="44611"/>
    <cellStyle name="Normal 9 9 2 2 2" xfId="44612"/>
    <cellStyle name="Normal 9 9 3" xfId="44613"/>
    <cellStyle name="Normal 9 9 3 2" xfId="44614"/>
    <cellStyle name="Normal 9 9 3 2 2" xfId="44615"/>
    <cellStyle name="Normal 9 9 4" xfId="44616"/>
    <cellStyle name="Normal 9 9 4 2" xfId="44617"/>
    <cellStyle name="Normal 9 9 4 2 2" xfId="44618"/>
    <cellStyle name="Normal 9 9 5" xfId="44619"/>
    <cellStyle name="Normal 9 9 5 2" xfId="44620"/>
    <cellStyle name="Normal 9 9 5 2 2" xfId="44621"/>
    <cellStyle name="Normal 9 9 6" xfId="44622"/>
    <cellStyle name="Normal 9 9 6 2" xfId="44623"/>
    <cellStyle name="Normal 9 9 6 2 2" xfId="44624"/>
    <cellStyle name="Normal 9 9 7" xfId="44625"/>
    <cellStyle name="Normal 9 9 7 2" xfId="44626"/>
    <cellStyle name="Normal 9 9 7 2 2" xfId="44627"/>
    <cellStyle name="Normal 9 9 8" xfId="44628"/>
    <cellStyle name="Normal 9 9 8 2" xfId="44629"/>
    <cellStyle name="Normal 9 9 8 2 2" xfId="44630"/>
    <cellStyle name="Normal 9 9 9" xfId="44631"/>
    <cellStyle name="Normal 9 9 9 2" xfId="44632"/>
    <cellStyle name="Normal 9 9 9 2 2" xfId="44633"/>
    <cellStyle name="Normal 9_Dilaog Telekom Plc - 31 December 2009 (Grouped working)" xfId="44634"/>
    <cellStyle name="Normal 90" xfId="44635"/>
    <cellStyle name="Normal 91" xfId="44636"/>
    <cellStyle name="Normal 92" xfId="44637"/>
    <cellStyle name="Normal 93" xfId="44638"/>
    <cellStyle name="Normal 94" xfId="44639"/>
    <cellStyle name="Normal 95" xfId="44640"/>
    <cellStyle name="Normal 96" xfId="44641"/>
    <cellStyle name="Normal 97" xfId="44642"/>
    <cellStyle name="Normal 98" xfId="44643"/>
    <cellStyle name="Normal 99" xfId="44644"/>
    <cellStyle name="Normal_2006-FS(30 Sep 2006)-DTL" xfId="50163"/>
    <cellStyle name="Normal_BLUE COVER FOR ACCOUNTS" xfId="50158"/>
    <cellStyle name="Normal_Copy of q1_quarter_2007" xfId="13"/>
    <cellStyle name="Normal_q1_quarter_2008" xfId="1"/>
    <cellStyle name="Normal_q1_quarter_2008 2" xfId="12"/>
    <cellStyle name="Normal_Statutory lead shedule foir the balance sheet" xfId="4"/>
    <cellStyle name="Normale_NETOBE_Business_Plan" xfId="44645"/>
    <cellStyle name="NormalMultiple" xfId="44646"/>
    <cellStyle name="NormalX" xfId="44647"/>
    <cellStyle name="Note 10" xfId="44648"/>
    <cellStyle name="Note 10 2" xfId="44649"/>
    <cellStyle name="Note 10 3" xfId="44650"/>
    <cellStyle name="Note 10 4" xfId="44651"/>
    <cellStyle name="Note 10 5" xfId="44652"/>
    <cellStyle name="Note 10 5 2" xfId="44653"/>
    <cellStyle name="Note 10 6" xfId="44654"/>
    <cellStyle name="Note 11" xfId="44655"/>
    <cellStyle name="Note 11 2" xfId="44656"/>
    <cellStyle name="Note 11 3" xfId="44657"/>
    <cellStyle name="Note 11 4" xfId="44658"/>
    <cellStyle name="Note 11 5" xfId="44659"/>
    <cellStyle name="Note 11 5 2" xfId="44660"/>
    <cellStyle name="Note 11 6" xfId="44661"/>
    <cellStyle name="Note 12" xfId="44662"/>
    <cellStyle name="Note 12 2" xfId="44663"/>
    <cellStyle name="Note 12 3" xfId="44664"/>
    <cellStyle name="Note 12 4" xfId="44665"/>
    <cellStyle name="Note 12 5" xfId="44666"/>
    <cellStyle name="Note 13" xfId="44667"/>
    <cellStyle name="Note 13 2" xfId="44668"/>
    <cellStyle name="Note 13 3" xfId="44669"/>
    <cellStyle name="Note 13 4" xfId="44670"/>
    <cellStyle name="Note 13 5" xfId="44671"/>
    <cellStyle name="Note 14" xfId="44672"/>
    <cellStyle name="Note 14 2" xfId="44673"/>
    <cellStyle name="Note 14 3" xfId="44674"/>
    <cellStyle name="Note 14 4" xfId="44675"/>
    <cellStyle name="Note 14 5" xfId="44676"/>
    <cellStyle name="Note 15" xfId="44677"/>
    <cellStyle name="Note 15 2" xfId="44678"/>
    <cellStyle name="Note 15 3" xfId="44679"/>
    <cellStyle name="Note 15 4" xfId="44680"/>
    <cellStyle name="Note 15 5" xfId="44681"/>
    <cellStyle name="Note 16" xfId="44682"/>
    <cellStyle name="Note 16 2" xfId="44683"/>
    <cellStyle name="Note 16 3" xfId="44684"/>
    <cellStyle name="Note 16 4" xfId="44685"/>
    <cellStyle name="Note 16 5" xfId="44686"/>
    <cellStyle name="Note 17" xfId="44687"/>
    <cellStyle name="Note 17 2" xfId="44688"/>
    <cellStyle name="Note 17 3" xfId="44689"/>
    <cellStyle name="Note 17 4" xfId="44690"/>
    <cellStyle name="Note 17 5" xfId="44691"/>
    <cellStyle name="Note 18" xfId="44692"/>
    <cellStyle name="Note 18 2" xfId="44693"/>
    <cellStyle name="Note 18 3" xfId="44694"/>
    <cellStyle name="Note 18 4" xfId="44695"/>
    <cellStyle name="Note 18 5" xfId="44696"/>
    <cellStyle name="Note 19" xfId="44697"/>
    <cellStyle name="Note 19 2" xfId="44698"/>
    <cellStyle name="Note 19 3" xfId="44699"/>
    <cellStyle name="Note 19 4" xfId="44700"/>
    <cellStyle name="Note 19 5" xfId="44701"/>
    <cellStyle name="Note 2" xfId="44702"/>
    <cellStyle name="Note 2 10" xfId="44703"/>
    <cellStyle name="Note 2 10 10" xfId="44704"/>
    <cellStyle name="Note 2 10 10 2" xfId="44705"/>
    <cellStyle name="Note 2 10 10 3" xfId="44706"/>
    <cellStyle name="Note 2 10 10 4" xfId="44707"/>
    <cellStyle name="Note 2 10 10 5" xfId="44708"/>
    <cellStyle name="Note 2 10 10 5 2" xfId="44709"/>
    <cellStyle name="Note 2 10 10 6" xfId="44710"/>
    <cellStyle name="Note 2 10 11" xfId="44711"/>
    <cellStyle name="Note 2 10 11 2" xfId="44712"/>
    <cellStyle name="Note 2 10 11 3" xfId="44713"/>
    <cellStyle name="Note 2 10 11 4" xfId="44714"/>
    <cellStyle name="Note 2 10 11 5" xfId="44715"/>
    <cellStyle name="Note 2 10 11 5 2" xfId="44716"/>
    <cellStyle name="Note 2 10 11 6" xfId="44717"/>
    <cellStyle name="Note 2 10 12" xfId="44718"/>
    <cellStyle name="Note 2 10 12 2" xfId="44719"/>
    <cellStyle name="Note 2 10 12 3" xfId="44720"/>
    <cellStyle name="Note 2 10 12 4" xfId="44721"/>
    <cellStyle name="Note 2 10 12 5" xfId="44722"/>
    <cellStyle name="Note 2 10 12 5 2" xfId="44723"/>
    <cellStyle name="Note 2 10 12 6" xfId="44724"/>
    <cellStyle name="Note 2 10 13" xfId="44725"/>
    <cellStyle name="Note 2 10 13 2" xfId="44726"/>
    <cellStyle name="Note 2 10 13 3" xfId="44727"/>
    <cellStyle name="Note 2 10 13 4" xfId="44728"/>
    <cellStyle name="Note 2 10 13 5" xfId="44729"/>
    <cellStyle name="Note 2 10 13 5 2" xfId="44730"/>
    <cellStyle name="Note 2 10 13 6" xfId="44731"/>
    <cellStyle name="Note 2 10 14" xfId="44732"/>
    <cellStyle name="Note 2 10 14 2" xfId="44733"/>
    <cellStyle name="Note 2 10 14 3" xfId="44734"/>
    <cellStyle name="Note 2 10 14 4" xfId="44735"/>
    <cellStyle name="Note 2 10 14 5" xfId="44736"/>
    <cellStyle name="Note 2 10 14 5 2" xfId="44737"/>
    <cellStyle name="Note 2 10 14 6" xfId="44738"/>
    <cellStyle name="Note 2 10 15" xfId="44739"/>
    <cellStyle name="Note 2 10 15 2" xfId="44740"/>
    <cellStyle name="Note 2 10 15 3" xfId="44741"/>
    <cellStyle name="Note 2 10 15 4" xfId="44742"/>
    <cellStyle name="Note 2 10 15 5" xfId="44743"/>
    <cellStyle name="Note 2 10 15 5 2" xfId="44744"/>
    <cellStyle name="Note 2 10 15 6" xfId="44745"/>
    <cellStyle name="Note 2 10 16" xfId="44746"/>
    <cellStyle name="Note 2 10 16 2" xfId="44747"/>
    <cellStyle name="Note 2 10 16 3" xfId="44748"/>
    <cellStyle name="Note 2 10 16 4" xfId="44749"/>
    <cellStyle name="Note 2 10 16 5" xfId="44750"/>
    <cellStyle name="Note 2 10 16 5 2" xfId="44751"/>
    <cellStyle name="Note 2 10 16 6" xfId="44752"/>
    <cellStyle name="Note 2 10 17" xfId="44753"/>
    <cellStyle name="Note 2 10 17 2" xfId="44754"/>
    <cellStyle name="Note 2 10 17 3" xfId="44755"/>
    <cellStyle name="Note 2 10 17 4" xfId="44756"/>
    <cellStyle name="Note 2 10 17 5" xfId="44757"/>
    <cellStyle name="Note 2 10 17 5 2" xfId="44758"/>
    <cellStyle name="Note 2 10 17 6" xfId="44759"/>
    <cellStyle name="Note 2 10 18" xfId="44760"/>
    <cellStyle name="Note 2 10 18 2" xfId="44761"/>
    <cellStyle name="Note 2 10 18 3" xfId="44762"/>
    <cellStyle name="Note 2 10 18 4" xfId="44763"/>
    <cellStyle name="Note 2 10 18 5" xfId="44764"/>
    <cellStyle name="Note 2 10 18 5 2" xfId="44765"/>
    <cellStyle name="Note 2 10 18 6" xfId="44766"/>
    <cellStyle name="Note 2 10 19" xfId="44767"/>
    <cellStyle name="Note 2 10 2" xfId="44768"/>
    <cellStyle name="Note 2 10 2 2" xfId="44769"/>
    <cellStyle name="Note 2 10 2 3" xfId="44770"/>
    <cellStyle name="Note 2 10 2 4" xfId="44771"/>
    <cellStyle name="Note 2 10 2 5" xfId="44772"/>
    <cellStyle name="Note 2 10 2 5 2" xfId="44773"/>
    <cellStyle name="Note 2 10 2 6" xfId="44774"/>
    <cellStyle name="Note 2 10 20" xfId="44775"/>
    <cellStyle name="Note 2 10 21" xfId="44776"/>
    <cellStyle name="Note 2 10 22" xfId="44777"/>
    <cellStyle name="Note 2 10 22 2" xfId="44778"/>
    <cellStyle name="Note 2 10 23" xfId="44779"/>
    <cellStyle name="Note 2 10 3" xfId="44780"/>
    <cellStyle name="Note 2 10 3 2" xfId="44781"/>
    <cellStyle name="Note 2 10 3 3" xfId="44782"/>
    <cellStyle name="Note 2 10 3 4" xfId="44783"/>
    <cellStyle name="Note 2 10 3 5" xfId="44784"/>
    <cellStyle name="Note 2 10 3 5 2" xfId="44785"/>
    <cellStyle name="Note 2 10 3 6" xfId="44786"/>
    <cellStyle name="Note 2 10 4" xfId="44787"/>
    <cellStyle name="Note 2 10 4 2" xfId="44788"/>
    <cellStyle name="Note 2 10 4 3" xfId="44789"/>
    <cellStyle name="Note 2 10 4 4" xfId="44790"/>
    <cellStyle name="Note 2 10 4 5" xfId="44791"/>
    <cellStyle name="Note 2 10 4 5 2" xfId="44792"/>
    <cellStyle name="Note 2 10 4 6" xfId="44793"/>
    <cellStyle name="Note 2 10 5" xfId="44794"/>
    <cellStyle name="Note 2 10 5 2" xfId="44795"/>
    <cellStyle name="Note 2 10 5 3" xfId="44796"/>
    <cellStyle name="Note 2 10 5 4" xfId="44797"/>
    <cellStyle name="Note 2 10 5 5" xfId="44798"/>
    <cellStyle name="Note 2 10 5 5 2" xfId="44799"/>
    <cellStyle name="Note 2 10 5 6" xfId="44800"/>
    <cellStyle name="Note 2 10 6" xfId="44801"/>
    <cellStyle name="Note 2 10 6 2" xfId="44802"/>
    <cellStyle name="Note 2 10 6 3" xfId="44803"/>
    <cellStyle name="Note 2 10 6 4" xfId="44804"/>
    <cellStyle name="Note 2 10 6 5" xfId="44805"/>
    <cellStyle name="Note 2 10 6 5 2" xfId="44806"/>
    <cellStyle name="Note 2 10 6 6" xfId="44807"/>
    <cellStyle name="Note 2 10 7" xfId="44808"/>
    <cellStyle name="Note 2 10 7 2" xfId="44809"/>
    <cellStyle name="Note 2 10 7 3" xfId="44810"/>
    <cellStyle name="Note 2 10 7 4" xfId="44811"/>
    <cellStyle name="Note 2 10 7 5" xfId="44812"/>
    <cellStyle name="Note 2 10 7 5 2" xfId="44813"/>
    <cellStyle name="Note 2 10 7 6" xfId="44814"/>
    <cellStyle name="Note 2 10 8" xfId="44815"/>
    <cellStyle name="Note 2 10 8 2" xfId="44816"/>
    <cellStyle name="Note 2 10 8 3" xfId="44817"/>
    <cellStyle name="Note 2 10 8 4" xfId="44818"/>
    <cellStyle name="Note 2 10 8 5" xfId="44819"/>
    <cellStyle name="Note 2 10 8 5 2" xfId="44820"/>
    <cellStyle name="Note 2 10 8 6" xfId="44821"/>
    <cellStyle name="Note 2 10 9" xfId="44822"/>
    <cellStyle name="Note 2 10 9 2" xfId="44823"/>
    <cellStyle name="Note 2 10 9 3" xfId="44824"/>
    <cellStyle name="Note 2 10 9 4" xfId="44825"/>
    <cellStyle name="Note 2 10 9 5" xfId="44826"/>
    <cellStyle name="Note 2 10 9 5 2" xfId="44827"/>
    <cellStyle name="Note 2 10 9 6" xfId="44828"/>
    <cellStyle name="Note 2 11" xfId="44829"/>
    <cellStyle name="Note 2 11 10" xfId="44830"/>
    <cellStyle name="Note 2 11 10 2" xfId="44831"/>
    <cellStyle name="Note 2 11 10 3" xfId="44832"/>
    <cellStyle name="Note 2 11 10 4" xfId="44833"/>
    <cellStyle name="Note 2 11 10 5" xfId="44834"/>
    <cellStyle name="Note 2 11 10 5 2" xfId="44835"/>
    <cellStyle name="Note 2 11 10 6" xfId="44836"/>
    <cellStyle name="Note 2 11 11" xfId="44837"/>
    <cellStyle name="Note 2 11 11 2" xfId="44838"/>
    <cellStyle name="Note 2 11 11 3" xfId="44839"/>
    <cellStyle name="Note 2 11 11 4" xfId="44840"/>
    <cellStyle name="Note 2 11 11 5" xfId="44841"/>
    <cellStyle name="Note 2 11 11 5 2" xfId="44842"/>
    <cellStyle name="Note 2 11 11 6" xfId="44843"/>
    <cellStyle name="Note 2 11 12" xfId="44844"/>
    <cellStyle name="Note 2 11 12 2" xfId="44845"/>
    <cellStyle name="Note 2 11 12 3" xfId="44846"/>
    <cellStyle name="Note 2 11 12 4" xfId="44847"/>
    <cellStyle name="Note 2 11 12 5" xfId="44848"/>
    <cellStyle name="Note 2 11 12 5 2" xfId="44849"/>
    <cellStyle name="Note 2 11 12 6" xfId="44850"/>
    <cellStyle name="Note 2 11 13" xfId="44851"/>
    <cellStyle name="Note 2 11 13 2" xfId="44852"/>
    <cellStyle name="Note 2 11 13 3" xfId="44853"/>
    <cellStyle name="Note 2 11 13 4" xfId="44854"/>
    <cellStyle name="Note 2 11 13 5" xfId="44855"/>
    <cellStyle name="Note 2 11 13 5 2" xfId="44856"/>
    <cellStyle name="Note 2 11 13 6" xfId="44857"/>
    <cellStyle name="Note 2 11 14" xfId="44858"/>
    <cellStyle name="Note 2 11 14 2" xfId="44859"/>
    <cellStyle name="Note 2 11 14 3" xfId="44860"/>
    <cellStyle name="Note 2 11 14 4" xfId="44861"/>
    <cellStyle name="Note 2 11 14 5" xfId="44862"/>
    <cellStyle name="Note 2 11 14 5 2" xfId="44863"/>
    <cellStyle name="Note 2 11 14 6" xfId="44864"/>
    <cellStyle name="Note 2 11 15" xfId="44865"/>
    <cellStyle name="Note 2 11 15 2" xfId="44866"/>
    <cellStyle name="Note 2 11 15 3" xfId="44867"/>
    <cellStyle name="Note 2 11 15 4" xfId="44868"/>
    <cellStyle name="Note 2 11 15 5" xfId="44869"/>
    <cellStyle name="Note 2 11 15 5 2" xfId="44870"/>
    <cellStyle name="Note 2 11 15 6" xfId="44871"/>
    <cellStyle name="Note 2 11 16" xfId="44872"/>
    <cellStyle name="Note 2 11 16 2" xfId="44873"/>
    <cellStyle name="Note 2 11 16 3" xfId="44874"/>
    <cellStyle name="Note 2 11 16 4" xfId="44875"/>
    <cellStyle name="Note 2 11 16 5" xfId="44876"/>
    <cellStyle name="Note 2 11 16 5 2" xfId="44877"/>
    <cellStyle name="Note 2 11 16 6" xfId="44878"/>
    <cellStyle name="Note 2 11 17" xfId="44879"/>
    <cellStyle name="Note 2 11 17 2" xfId="44880"/>
    <cellStyle name="Note 2 11 17 3" xfId="44881"/>
    <cellStyle name="Note 2 11 17 4" xfId="44882"/>
    <cellStyle name="Note 2 11 17 5" xfId="44883"/>
    <cellStyle name="Note 2 11 17 5 2" xfId="44884"/>
    <cellStyle name="Note 2 11 17 6" xfId="44885"/>
    <cellStyle name="Note 2 11 18" xfId="44886"/>
    <cellStyle name="Note 2 11 18 2" xfId="44887"/>
    <cellStyle name="Note 2 11 18 3" xfId="44888"/>
    <cellStyle name="Note 2 11 18 4" xfId="44889"/>
    <cellStyle name="Note 2 11 18 5" xfId="44890"/>
    <cellStyle name="Note 2 11 18 5 2" xfId="44891"/>
    <cellStyle name="Note 2 11 18 6" xfId="44892"/>
    <cellStyle name="Note 2 11 19" xfId="44893"/>
    <cellStyle name="Note 2 11 2" xfId="44894"/>
    <cellStyle name="Note 2 11 2 2" xfId="44895"/>
    <cellStyle name="Note 2 11 2 3" xfId="44896"/>
    <cellStyle name="Note 2 11 2 4" xfId="44897"/>
    <cellStyle name="Note 2 11 2 5" xfId="44898"/>
    <cellStyle name="Note 2 11 2 5 2" xfId="44899"/>
    <cellStyle name="Note 2 11 2 6" xfId="44900"/>
    <cellStyle name="Note 2 11 20" xfId="44901"/>
    <cellStyle name="Note 2 11 21" xfId="44902"/>
    <cellStyle name="Note 2 11 22" xfId="44903"/>
    <cellStyle name="Note 2 11 22 2" xfId="44904"/>
    <cellStyle name="Note 2 11 23" xfId="44905"/>
    <cellStyle name="Note 2 11 3" xfId="44906"/>
    <cellStyle name="Note 2 11 3 2" xfId="44907"/>
    <cellStyle name="Note 2 11 3 3" xfId="44908"/>
    <cellStyle name="Note 2 11 3 4" xfId="44909"/>
    <cellStyle name="Note 2 11 3 5" xfId="44910"/>
    <cellStyle name="Note 2 11 3 5 2" xfId="44911"/>
    <cellStyle name="Note 2 11 3 6" xfId="44912"/>
    <cellStyle name="Note 2 11 4" xfId="44913"/>
    <cellStyle name="Note 2 11 4 2" xfId="44914"/>
    <cellStyle name="Note 2 11 4 3" xfId="44915"/>
    <cellStyle name="Note 2 11 4 4" xfId="44916"/>
    <cellStyle name="Note 2 11 4 5" xfId="44917"/>
    <cellStyle name="Note 2 11 4 5 2" xfId="44918"/>
    <cellStyle name="Note 2 11 4 6" xfId="44919"/>
    <cellStyle name="Note 2 11 5" xfId="44920"/>
    <cellStyle name="Note 2 11 5 2" xfId="44921"/>
    <cellStyle name="Note 2 11 5 3" xfId="44922"/>
    <cellStyle name="Note 2 11 5 4" xfId="44923"/>
    <cellStyle name="Note 2 11 5 5" xfId="44924"/>
    <cellStyle name="Note 2 11 5 5 2" xfId="44925"/>
    <cellStyle name="Note 2 11 5 6" xfId="44926"/>
    <cellStyle name="Note 2 11 6" xfId="44927"/>
    <cellStyle name="Note 2 11 6 2" xfId="44928"/>
    <cellStyle name="Note 2 11 6 3" xfId="44929"/>
    <cellStyle name="Note 2 11 6 4" xfId="44930"/>
    <cellStyle name="Note 2 11 6 5" xfId="44931"/>
    <cellStyle name="Note 2 11 6 5 2" xfId="44932"/>
    <cellStyle name="Note 2 11 6 6" xfId="44933"/>
    <cellStyle name="Note 2 11 7" xfId="44934"/>
    <cellStyle name="Note 2 11 7 2" xfId="44935"/>
    <cellStyle name="Note 2 11 7 3" xfId="44936"/>
    <cellStyle name="Note 2 11 7 4" xfId="44937"/>
    <cellStyle name="Note 2 11 7 5" xfId="44938"/>
    <cellStyle name="Note 2 11 7 5 2" xfId="44939"/>
    <cellStyle name="Note 2 11 7 6" xfId="44940"/>
    <cellStyle name="Note 2 11 8" xfId="44941"/>
    <cellStyle name="Note 2 11 8 2" xfId="44942"/>
    <cellStyle name="Note 2 11 8 3" xfId="44943"/>
    <cellStyle name="Note 2 11 8 4" xfId="44944"/>
    <cellStyle name="Note 2 11 8 5" xfId="44945"/>
    <cellStyle name="Note 2 11 8 5 2" xfId="44946"/>
    <cellStyle name="Note 2 11 8 6" xfId="44947"/>
    <cellStyle name="Note 2 11 9" xfId="44948"/>
    <cellStyle name="Note 2 11 9 2" xfId="44949"/>
    <cellStyle name="Note 2 11 9 3" xfId="44950"/>
    <cellStyle name="Note 2 11 9 4" xfId="44951"/>
    <cellStyle name="Note 2 11 9 5" xfId="44952"/>
    <cellStyle name="Note 2 11 9 5 2" xfId="44953"/>
    <cellStyle name="Note 2 11 9 6" xfId="44954"/>
    <cellStyle name="Note 2 12" xfId="44955"/>
    <cellStyle name="Note 2 12 10" xfId="44956"/>
    <cellStyle name="Note 2 12 10 2" xfId="44957"/>
    <cellStyle name="Note 2 12 10 3" xfId="44958"/>
    <cellStyle name="Note 2 12 10 4" xfId="44959"/>
    <cellStyle name="Note 2 12 10 5" xfId="44960"/>
    <cellStyle name="Note 2 12 10 5 2" xfId="44961"/>
    <cellStyle name="Note 2 12 10 6" xfId="44962"/>
    <cellStyle name="Note 2 12 11" xfId="44963"/>
    <cellStyle name="Note 2 12 11 2" xfId="44964"/>
    <cellStyle name="Note 2 12 11 3" xfId="44965"/>
    <cellStyle name="Note 2 12 11 4" xfId="44966"/>
    <cellStyle name="Note 2 12 11 5" xfId="44967"/>
    <cellStyle name="Note 2 12 11 5 2" xfId="44968"/>
    <cellStyle name="Note 2 12 11 6" xfId="44969"/>
    <cellStyle name="Note 2 12 12" xfId="44970"/>
    <cellStyle name="Note 2 12 12 2" xfId="44971"/>
    <cellStyle name="Note 2 12 12 3" xfId="44972"/>
    <cellStyle name="Note 2 12 12 4" xfId="44973"/>
    <cellStyle name="Note 2 12 12 5" xfId="44974"/>
    <cellStyle name="Note 2 12 12 5 2" xfId="44975"/>
    <cellStyle name="Note 2 12 12 6" xfId="44976"/>
    <cellStyle name="Note 2 12 13" xfId="44977"/>
    <cellStyle name="Note 2 12 13 2" xfId="44978"/>
    <cellStyle name="Note 2 12 13 3" xfId="44979"/>
    <cellStyle name="Note 2 12 13 4" xfId="44980"/>
    <cellStyle name="Note 2 12 13 5" xfId="44981"/>
    <cellStyle name="Note 2 12 13 5 2" xfId="44982"/>
    <cellStyle name="Note 2 12 13 6" xfId="44983"/>
    <cellStyle name="Note 2 12 14" xfId="44984"/>
    <cellStyle name="Note 2 12 14 2" xfId="44985"/>
    <cellStyle name="Note 2 12 14 3" xfId="44986"/>
    <cellStyle name="Note 2 12 14 4" xfId="44987"/>
    <cellStyle name="Note 2 12 14 5" xfId="44988"/>
    <cellStyle name="Note 2 12 14 5 2" xfId="44989"/>
    <cellStyle name="Note 2 12 14 6" xfId="44990"/>
    <cellStyle name="Note 2 12 15" xfId="44991"/>
    <cellStyle name="Note 2 12 15 2" xfId="44992"/>
    <cellStyle name="Note 2 12 15 3" xfId="44993"/>
    <cellStyle name="Note 2 12 15 4" xfId="44994"/>
    <cellStyle name="Note 2 12 15 5" xfId="44995"/>
    <cellStyle name="Note 2 12 15 5 2" xfId="44996"/>
    <cellStyle name="Note 2 12 15 6" xfId="44997"/>
    <cellStyle name="Note 2 12 16" xfId="44998"/>
    <cellStyle name="Note 2 12 16 2" xfId="44999"/>
    <cellStyle name="Note 2 12 16 3" xfId="45000"/>
    <cellStyle name="Note 2 12 16 4" xfId="45001"/>
    <cellStyle name="Note 2 12 16 5" xfId="45002"/>
    <cellStyle name="Note 2 12 16 5 2" xfId="45003"/>
    <cellStyle name="Note 2 12 16 6" xfId="45004"/>
    <cellStyle name="Note 2 12 17" xfId="45005"/>
    <cellStyle name="Note 2 12 17 2" xfId="45006"/>
    <cellStyle name="Note 2 12 17 3" xfId="45007"/>
    <cellStyle name="Note 2 12 17 4" xfId="45008"/>
    <cellStyle name="Note 2 12 17 5" xfId="45009"/>
    <cellStyle name="Note 2 12 17 5 2" xfId="45010"/>
    <cellStyle name="Note 2 12 17 6" xfId="45011"/>
    <cellStyle name="Note 2 12 18" xfId="45012"/>
    <cellStyle name="Note 2 12 18 2" xfId="45013"/>
    <cellStyle name="Note 2 12 18 3" xfId="45014"/>
    <cellStyle name="Note 2 12 18 4" xfId="45015"/>
    <cellStyle name="Note 2 12 18 5" xfId="45016"/>
    <cellStyle name="Note 2 12 18 5 2" xfId="45017"/>
    <cellStyle name="Note 2 12 18 6" xfId="45018"/>
    <cellStyle name="Note 2 12 19" xfId="45019"/>
    <cellStyle name="Note 2 12 2" xfId="45020"/>
    <cellStyle name="Note 2 12 2 2" xfId="45021"/>
    <cellStyle name="Note 2 12 2 3" xfId="45022"/>
    <cellStyle name="Note 2 12 2 4" xfId="45023"/>
    <cellStyle name="Note 2 12 2 5" xfId="45024"/>
    <cellStyle name="Note 2 12 2 5 2" xfId="45025"/>
    <cellStyle name="Note 2 12 2 6" xfId="45026"/>
    <cellStyle name="Note 2 12 20" xfId="45027"/>
    <cellStyle name="Note 2 12 21" xfId="45028"/>
    <cellStyle name="Note 2 12 22" xfId="45029"/>
    <cellStyle name="Note 2 12 22 2" xfId="45030"/>
    <cellStyle name="Note 2 12 23" xfId="45031"/>
    <cellStyle name="Note 2 12 3" xfId="45032"/>
    <cellStyle name="Note 2 12 3 2" xfId="45033"/>
    <cellStyle name="Note 2 12 3 3" xfId="45034"/>
    <cellStyle name="Note 2 12 3 4" xfId="45035"/>
    <cellStyle name="Note 2 12 3 5" xfId="45036"/>
    <cellStyle name="Note 2 12 3 5 2" xfId="45037"/>
    <cellStyle name="Note 2 12 3 6" xfId="45038"/>
    <cellStyle name="Note 2 12 4" xfId="45039"/>
    <cellStyle name="Note 2 12 4 2" xfId="45040"/>
    <cellStyle name="Note 2 12 4 3" xfId="45041"/>
    <cellStyle name="Note 2 12 4 4" xfId="45042"/>
    <cellStyle name="Note 2 12 4 5" xfId="45043"/>
    <cellStyle name="Note 2 12 4 5 2" xfId="45044"/>
    <cellStyle name="Note 2 12 4 6" xfId="45045"/>
    <cellStyle name="Note 2 12 5" xfId="45046"/>
    <cellStyle name="Note 2 12 5 2" xfId="45047"/>
    <cellStyle name="Note 2 12 5 3" xfId="45048"/>
    <cellStyle name="Note 2 12 5 4" xfId="45049"/>
    <cellStyle name="Note 2 12 5 5" xfId="45050"/>
    <cellStyle name="Note 2 12 5 5 2" xfId="45051"/>
    <cellStyle name="Note 2 12 5 6" xfId="45052"/>
    <cellStyle name="Note 2 12 6" xfId="45053"/>
    <cellStyle name="Note 2 12 6 2" xfId="45054"/>
    <cellStyle name="Note 2 12 6 3" xfId="45055"/>
    <cellStyle name="Note 2 12 6 4" xfId="45056"/>
    <cellStyle name="Note 2 12 6 5" xfId="45057"/>
    <cellStyle name="Note 2 12 6 5 2" xfId="45058"/>
    <cellStyle name="Note 2 12 6 6" xfId="45059"/>
    <cellStyle name="Note 2 12 7" xfId="45060"/>
    <cellStyle name="Note 2 12 7 2" xfId="45061"/>
    <cellStyle name="Note 2 12 7 3" xfId="45062"/>
    <cellStyle name="Note 2 12 7 4" xfId="45063"/>
    <cellStyle name="Note 2 12 7 5" xfId="45064"/>
    <cellStyle name="Note 2 12 7 5 2" xfId="45065"/>
    <cellStyle name="Note 2 12 7 6" xfId="45066"/>
    <cellStyle name="Note 2 12 8" xfId="45067"/>
    <cellStyle name="Note 2 12 8 2" xfId="45068"/>
    <cellStyle name="Note 2 12 8 3" xfId="45069"/>
    <cellStyle name="Note 2 12 8 4" xfId="45070"/>
    <cellStyle name="Note 2 12 8 5" xfId="45071"/>
    <cellStyle name="Note 2 12 8 5 2" xfId="45072"/>
    <cellStyle name="Note 2 12 8 6" xfId="45073"/>
    <cellStyle name="Note 2 12 9" xfId="45074"/>
    <cellStyle name="Note 2 12 9 2" xfId="45075"/>
    <cellStyle name="Note 2 12 9 3" xfId="45076"/>
    <cellStyle name="Note 2 12 9 4" xfId="45077"/>
    <cellStyle name="Note 2 12 9 5" xfId="45078"/>
    <cellStyle name="Note 2 12 9 5 2" xfId="45079"/>
    <cellStyle name="Note 2 12 9 6" xfId="45080"/>
    <cellStyle name="Note 2 13" xfId="45081"/>
    <cellStyle name="Note 2 13 10" xfId="45082"/>
    <cellStyle name="Note 2 13 10 2" xfId="45083"/>
    <cellStyle name="Note 2 13 10 3" xfId="45084"/>
    <cellStyle name="Note 2 13 10 4" xfId="45085"/>
    <cellStyle name="Note 2 13 10 5" xfId="45086"/>
    <cellStyle name="Note 2 13 10 5 2" xfId="45087"/>
    <cellStyle name="Note 2 13 10 6" xfId="45088"/>
    <cellStyle name="Note 2 13 11" xfId="45089"/>
    <cellStyle name="Note 2 13 11 2" xfId="45090"/>
    <cellStyle name="Note 2 13 11 3" xfId="45091"/>
    <cellStyle name="Note 2 13 11 4" xfId="45092"/>
    <cellStyle name="Note 2 13 11 5" xfId="45093"/>
    <cellStyle name="Note 2 13 11 5 2" xfId="45094"/>
    <cellStyle name="Note 2 13 11 6" xfId="45095"/>
    <cellStyle name="Note 2 13 12" xfId="45096"/>
    <cellStyle name="Note 2 13 12 2" xfId="45097"/>
    <cellStyle name="Note 2 13 12 3" xfId="45098"/>
    <cellStyle name="Note 2 13 12 4" xfId="45099"/>
    <cellStyle name="Note 2 13 12 5" xfId="45100"/>
    <cellStyle name="Note 2 13 12 5 2" xfId="45101"/>
    <cellStyle name="Note 2 13 12 6" xfId="45102"/>
    <cellStyle name="Note 2 13 13" xfId="45103"/>
    <cellStyle name="Note 2 13 13 2" xfId="45104"/>
    <cellStyle name="Note 2 13 13 3" xfId="45105"/>
    <cellStyle name="Note 2 13 13 4" xfId="45106"/>
    <cellStyle name="Note 2 13 13 5" xfId="45107"/>
    <cellStyle name="Note 2 13 13 5 2" xfId="45108"/>
    <cellStyle name="Note 2 13 13 6" xfId="45109"/>
    <cellStyle name="Note 2 13 14" xfId="45110"/>
    <cellStyle name="Note 2 13 14 2" xfId="45111"/>
    <cellStyle name="Note 2 13 14 3" xfId="45112"/>
    <cellStyle name="Note 2 13 14 4" xfId="45113"/>
    <cellStyle name="Note 2 13 14 5" xfId="45114"/>
    <cellStyle name="Note 2 13 14 5 2" xfId="45115"/>
    <cellStyle name="Note 2 13 14 6" xfId="45116"/>
    <cellStyle name="Note 2 13 15" xfId="45117"/>
    <cellStyle name="Note 2 13 15 2" xfId="45118"/>
    <cellStyle name="Note 2 13 15 3" xfId="45119"/>
    <cellStyle name="Note 2 13 15 4" xfId="45120"/>
    <cellStyle name="Note 2 13 15 5" xfId="45121"/>
    <cellStyle name="Note 2 13 15 5 2" xfId="45122"/>
    <cellStyle name="Note 2 13 15 6" xfId="45123"/>
    <cellStyle name="Note 2 13 16" xfId="45124"/>
    <cellStyle name="Note 2 13 16 2" xfId="45125"/>
    <cellStyle name="Note 2 13 16 3" xfId="45126"/>
    <cellStyle name="Note 2 13 16 4" xfId="45127"/>
    <cellStyle name="Note 2 13 16 5" xfId="45128"/>
    <cellStyle name="Note 2 13 16 5 2" xfId="45129"/>
    <cellStyle name="Note 2 13 16 6" xfId="45130"/>
    <cellStyle name="Note 2 13 17" xfId="45131"/>
    <cellStyle name="Note 2 13 17 2" xfId="45132"/>
    <cellStyle name="Note 2 13 17 3" xfId="45133"/>
    <cellStyle name="Note 2 13 17 4" xfId="45134"/>
    <cellStyle name="Note 2 13 17 5" xfId="45135"/>
    <cellStyle name="Note 2 13 17 5 2" xfId="45136"/>
    <cellStyle name="Note 2 13 17 6" xfId="45137"/>
    <cellStyle name="Note 2 13 18" xfId="45138"/>
    <cellStyle name="Note 2 13 18 2" xfId="45139"/>
    <cellStyle name="Note 2 13 18 3" xfId="45140"/>
    <cellStyle name="Note 2 13 18 4" xfId="45141"/>
    <cellStyle name="Note 2 13 18 5" xfId="45142"/>
    <cellStyle name="Note 2 13 18 5 2" xfId="45143"/>
    <cellStyle name="Note 2 13 18 6" xfId="45144"/>
    <cellStyle name="Note 2 13 19" xfId="45145"/>
    <cellStyle name="Note 2 13 2" xfId="45146"/>
    <cellStyle name="Note 2 13 2 2" xfId="45147"/>
    <cellStyle name="Note 2 13 2 3" xfId="45148"/>
    <cellStyle name="Note 2 13 2 4" xfId="45149"/>
    <cellStyle name="Note 2 13 2 5" xfId="45150"/>
    <cellStyle name="Note 2 13 2 5 2" xfId="45151"/>
    <cellStyle name="Note 2 13 2 6" xfId="45152"/>
    <cellStyle name="Note 2 13 20" xfId="45153"/>
    <cellStyle name="Note 2 13 21" xfId="45154"/>
    <cellStyle name="Note 2 13 22" xfId="45155"/>
    <cellStyle name="Note 2 13 22 2" xfId="45156"/>
    <cellStyle name="Note 2 13 23" xfId="45157"/>
    <cellStyle name="Note 2 13 3" xfId="45158"/>
    <cellStyle name="Note 2 13 3 2" xfId="45159"/>
    <cellStyle name="Note 2 13 3 3" xfId="45160"/>
    <cellStyle name="Note 2 13 3 4" xfId="45161"/>
    <cellStyle name="Note 2 13 3 5" xfId="45162"/>
    <cellStyle name="Note 2 13 3 5 2" xfId="45163"/>
    <cellStyle name="Note 2 13 3 6" xfId="45164"/>
    <cellStyle name="Note 2 13 4" xfId="45165"/>
    <cellStyle name="Note 2 13 4 2" xfId="45166"/>
    <cellStyle name="Note 2 13 4 3" xfId="45167"/>
    <cellStyle name="Note 2 13 4 4" xfId="45168"/>
    <cellStyle name="Note 2 13 4 5" xfId="45169"/>
    <cellStyle name="Note 2 13 4 5 2" xfId="45170"/>
    <cellStyle name="Note 2 13 4 6" xfId="45171"/>
    <cellStyle name="Note 2 13 5" xfId="45172"/>
    <cellStyle name="Note 2 13 5 2" xfId="45173"/>
    <cellStyle name="Note 2 13 5 3" xfId="45174"/>
    <cellStyle name="Note 2 13 5 4" xfId="45175"/>
    <cellStyle name="Note 2 13 5 5" xfId="45176"/>
    <cellStyle name="Note 2 13 5 5 2" xfId="45177"/>
    <cellStyle name="Note 2 13 5 6" xfId="45178"/>
    <cellStyle name="Note 2 13 6" xfId="45179"/>
    <cellStyle name="Note 2 13 6 2" xfId="45180"/>
    <cellStyle name="Note 2 13 6 3" xfId="45181"/>
    <cellStyle name="Note 2 13 6 4" xfId="45182"/>
    <cellStyle name="Note 2 13 6 5" xfId="45183"/>
    <cellStyle name="Note 2 13 6 5 2" xfId="45184"/>
    <cellStyle name="Note 2 13 6 6" xfId="45185"/>
    <cellStyle name="Note 2 13 7" xfId="45186"/>
    <cellStyle name="Note 2 13 7 2" xfId="45187"/>
    <cellStyle name="Note 2 13 7 3" xfId="45188"/>
    <cellStyle name="Note 2 13 7 4" xfId="45189"/>
    <cellStyle name="Note 2 13 7 5" xfId="45190"/>
    <cellStyle name="Note 2 13 7 5 2" xfId="45191"/>
    <cellStyle name="Note 2 13 7 6" xfId="45192"/>
    <cellStyle name="Note 2 13 8" xfId="45193"/>
    <cellStyle name="Note 2 13 8 2" xfId="45194"/>
    <cellStyle name="Note 2 13 8 3" xfId="45195"/>
    <cellStyle name="Note 2 13 8 4" xfId="45196"/>
    <cellStyle name="Note 2 13 8 5" xfId="45197"/>
    <cellStyle name="Note 2 13 8 5 2" xfId="45198"/>
    <cellStyle name="Note 2 13 8 6" xfId="45199"/>
    <cellStyle name="Note 2 13 9" xfId="45200"/>
    <cellStyle name="Note 2 13 9 2" xfId="45201"/>
    <cellStyle name="Note 2 13 9 3" xfId="45202"/>
    <cellStyle name="Note 2 13 9 4" xfId="45203"/>
    <cellStyle name="Note 2 13 9 5" xfId="45204"/>
    <cellStyle name="Note 2 13 9 5 2" xfId="45205"/>
    <cellStyle name="Note 2 13 9 6" xfId="45206"/>
    <cellStyle name="Note 2 14" xfId="45207"/>
    <cellStyle name="Note 2 14 10" xfId="45208"/>
    <cellStyle name="Note 2 14 10 2" xfId="45209"/>
    <cellStyle name="Note 2 14 10 3" xfId="45210"/>
    <cellStyle name="Note 2 14 10 4" xfId="45211"/>
    <cellStyle name="Note 2 14 10 5" xfId="45212"/>
    <cellStyle name="Note 2 14 10 5 2" xfId="45213"/>
    <cellStyle name="Note 2 14 10 6" xfId="45214"/>
    <cellStyle name="Note 2 14 11" xfId="45215"/>
    <cellStyle name="Note 2 14 11 2" xfId="45216"/>
    <cellStyle name="Note 2 14 11 3" xfId="45217"/>
    <cellStyle name="Note 2 14 11 4" xfId="45218"/>
    <cellStyle name="Note 2 14 11 5" xfId="45219"/>
    <cellStyle name="Note 2 14 11 5 2" xfId="45220"/>
    <cellStyle name="Note 2 14 11 6" xfId="45221"/>
    <cellStyle name="Note 2 14 12" xfId="45222"/>
    <cellStyle name="Note 2 14 12 2" xfId="45223"/>
    <cellStyle name="Note 2 14 12 3" xfId="45224"/>
    <cellStyle name="Note 2 14 12 4" xfId="45225"/>
    <cellStyle name="Note 2 14 12 5" xfId="45226"/>
    <cellStyle name="Note 2 14 12 5 2" xfId="45227"/>
    <cellStyle name="Note 2 14 12 6" xfId="45228"/>
    <cellStyle name="Note 2 14 13" xfId="45229"/>
    <cellStyle name="Note 2 14 13 2" xfId="45230"/>
    <cellStyle name="Note 2 14 13 3" xfId="45231"/>
    <cellStyle name="Note 2 14 13 4" xfId="45232"/>
    <cellStyle name="Note 2 14 13 5" xfId="45233"/>
    <cellStyle name="Note 2 14 13 5 2" xfId="45234"/>
    <cellStyle name="Note 2 14 13 6" xfId="45235"/>
    <cellStyle name="Note 2 14 14" xfId="45236"/>
    <cellStyle name="Note 2 14 14 2" xfId="45237"/>
    <cellStyle name="Note 2 14 14 3" xfId="45238"/>
    <cellStyle name="Note 2 14 14 4" xfId="45239"/>
    <cellStyle name="Note 2 14 14 5" xfId="45240"/>
    <cellStyle name="Note 2 14 14 5 2" xfId="45241"/>
    <cellStyle name="Note 2 14 14 6" xfId="45242"/>
    <cellStyle name="Note 2 14 15" xfId="45243"/>
    <cellStyle name="Note 2 14 15 2" xfId="45244"/>
    <cellStyle name="Note 2 14 15 3" xfId="45245"/>
    <cellStyle name="Note 2 14 15 4" xfId="45246"/>
    <cellStyle name="Note 2 14 15 5" xfId="45247"/>
    <cellStyle name="Note 2 14 15 5 2" xfId="45248"/>
    <cellStyle name="Note 2 14 15 6" xfId="45249"/>
    <cellStyle name="Note 2 14 16" xfId="45250"/>
    <cellStyle name="Note 2 14 16 2" xfId="45251"/>
    <cellStyle name="Note 2 14 16 3" xfId="45252"/>
    <cellStyle name="Note 2 14 16 4" xfId="45253"/>
    <cellStyle name="Note 2 14 16 5" xfId="45254"/>
    <cellStyle name="Note 2 14 16 5 2" xfId="45255"/>
    <cellStyle name="Note 2 14 16 6" xfId="45256"/>
    <cellStyle name="Note 2 14 17" xfId="45257"/>
    <cellStyle name="Note 2 14 17 2" xfId="45258"/>
    <cellStyle name="Note 2 14 17 3" xfId="45259"/>
    <cellStyle name="Note 2 14 17 4" xfId="45260"/>
    <cellStyle name="Note 2 14 17 5" xfId="45261"/>
    <cellStyle name="Note 2 14 17 5 2" xfId="45262"/>
    <cellStyle name="Note 2 14 17 6" xfId="45263"/>
    <cellStyle name="Note 2 14 18" xfId="45264"/>
    <cellStyle name="Note 2 14 18 2" xfId="45265"/>
    <cellStyle name="Note 2 14 18 3" xfId="45266"/>
    <cellStyle name="Note 2 14 18 4" xfId="45267"/>
    <cellStyle name="Note 2 14 18 5" xfId="45268"/>
    <cellStyle name="Note 2 14 18 5 2" xfId="45269"/>
    <cellStyle name="Note 2 14 18 6" xfId="45270"/>
    <cellStyle name="Note 2 14 19" xfId="45271"/>
    <cellStyle name="Note 2 14 2" xfId="45272"/>
    <cellStyle name="Note 2 14 2 2" xfId="45273"/>
    <cellStyle name="Note 2 14 2 3" xfId="45274"/>
    <cellStyle name="Note 2 14 2 4" xfId="45275"/>
    <cellStyle name="Note 2 14 2 5" xfId="45276"/>
    <cellStyle name="Note 2 14 2 5 2" xfId="45277"/>
    <cellStyle name="Note 2 14 2 6" xfId="45278"/>
    <cellStyle name="Note 2 14 20" xfId="45279"/>
    <cellStyle name="Note 2 14 21" xfId="45280"/>
    <cellStyle name="Note 2 14 22" xfId="45281"/>
    <cellStyle name="Note 2 14 22 2" xfId="45282"/>
    <cellStyle name="Note 2 14 23" xfId="45283"/>
    <cellStyle name="Note 2 14 3" xfId="45284"/>
    <cellStyle name="Note 2 14 3 2" xfId="45285"/>
    <cellStyle name="Note 2 14 3 3" xfId="45286"/>
    <cellStyle name="Note 2 14 3 4" xfId="45287"/>
    <cellStyle name="Note 2 14 3 5" xfId="45288"/>
    <cellStyle name="Note 2 14 3 5 2" xfId="45289"/>
    <cellStyle name="Note 2 14 3 6" xfId="45290"/>
    <cellStyle name="Note 2 14 4" xfId="45291"/>
    <cellStyle name="Note 2 14 4 2" xfId="45292"/>
    <cellStyle name="Note 2 14 4 3" xfId="45293"/>
    <cellStyle name="Note 2 14 4 4" xfId="45294"/>
    <cellStyle name="Note 2 14 4 5" xfId="45295"/>
    <cellStyle name="Note 2 14 4 5 2" xfId="45296"/>
    <cellStyle name="Note 2 14 4 6" xfId="45297"/>
    <cellStyle name="Note 2 14 5" xfId="45298"/>
    <cellStyle name="Note 2 14 5 2" xfId="45299"/>
    <cellStyle name="Note 2 14 5 3" xfId="45300"/>
    <cellStyle name="Note 2 14 5 4" xfId="45301"/>
    <cellStyle name="Note 2 14 5 5" xfId="45302"/>
    <cellStyle name="Note 2 14 5 5 2" xfId="45303"/>
    <cellStyle name="Note 2 14 5 6" xfId="45304"/>
    <cellStyle name="Note 2 14 6" xfId="45305"/>
    <cellStyle name="Note 2 14 6 2" xfId="45306"/>
    <cellStyle name="Note 2 14 6 3" xfId="45307"/>
    <cellStyle name="Note 2 14 6 4" xfId="45308"/>
    <cellStyle name="Note 2 14 6 5" xfId="45309"/>
    <cellStyle name="Note 2 14 6 5 2" xfId="45310"/>
    <cellStyle name="Note 2 14 6 6" xfId="45311"/>
    <cellStyle name="Note 2 14 7" xfId="45312"/>
    <cellStyle name="Note 2 14 7 2" xfId="45313"/>
    <cellStyle name="Note 2 14 7 3" xfId="45314"/>
    <cellStyle name="Note 2 14 7 4" xfId="45315"/>
    <cellStyle name="Note 2 14 7 5" xfId="45316"/>
    <cellStyle name="Note 2 14 7 5 2" xfId="45317"/>
    <cellStyle name="Note 2 14 7 6" xfId="45318"/>
    <cellStyle name="Note 2 14 8" xfId="45319"/>
    <cellStyle name="Note 2 14 8 2" xfId="45320"/>
    <cellStyle name="Note 2 14 8 3" xfId="45321"/>
    <cellStyle name="Note 2 14 8 4" xfId="45322"/>
    <cellStyle name="Note 2 14 8 5" xfId="45323"/>
    <cellStyle name="Note 2 14 8 5 2" xfId="45324"/>
    <cellStyle name="Note 2 14 8 6" xfId="45325"/>
    <cellStyle name="Note 2 14 9" xfId="45326"/>
    <cellStyle name="Note 2 14 9 2" xfId="45327"/>
    <cellStyle name="Note 2 14 9 3" xfId="45328"/>
    <cellStyle name="Note 2 14 9 4" xfId="45329"/>
    <cellStyle name="Note 2 14 9 5" xfId="45330"/>
    <cellStyle name="Note 2 14 9 5 2" xfId="45331"/>
    <cellStyle name="Note 2 14 9 6" xfId="45332"/>
    <cellStyle name="Note 2 15" xfId="45333"/>
    <cellStyle name="Note 2 15 10" xfId="45334"/>
    <cellStyle name="Note 2 15 10 2" xfId="45335"/>
    <cellStyle name="Note 2 15 10 3" xfId="45336"/>
    <cellStyle name="Note 2 15 10 4" xfId="45337"/>
    <cellStyle name="Note 2 15 10 5" xfId="45338"/>
    <cellStyle name="Note 2 15 10 5 2" xfId="45339"/>
    <cellStyle name="Note 2 15 10 6" xfId="45340"/>
    <cellStyle name="Note 2 15 11" xfId="45341"/>
    <cellStyle name="Note 2 15 11 2" xfId="45342"/>
    <cellStyle name="Note 2 15 11 3" xfId="45343"/>
    <cellStyle name="Note 2 15 11 4" xfId="45344"/>
    <cellStyle name="Note 2 15 11 5" xfId="45345"/>
    <cellStyle name="Note 2 15 11 5 2" xfId="45346"/>
    <cellStyle name="Note 2 15 11 6" xfId="45347"/>
    <cellStyle name="Note 2 15 12" xfId="45348"/>
    <cellStyle name="Note 2 15 12 2" xfId="45349"/>
    <cellStyle name="Note 2 15 12 3" xfId="45350"/>
    <cellStyle name="Note 2 15 12 4" xfId="45351"/>
    <cellStyle name="Note 2 15 12 5" xfId="45352"/>
    <cellStyle name="Note 2 15 12 5 2" xfId="45353"/>
    <cellStyle name="Note 2 15 12 6" xfId="45354"/>
    <cellStyle name="Note 2 15 13" xfId="45355"/>
    <cellStyle name="Note 2 15 13 2" xfId="45356"/>
    <cellStyle name="Note 2 15 13 3" xfId="45357"/>
    <cellStyle name="Note 2 15 13 4" xfId="45358"/>
    <cellStyle name="Note 2 15 13 5" xfId="45359"/>
    <cellStyle name="Note 2 15 13 5 2" xfId="45360"/>
    <cellStyle name="Note 2 15 13 6" xfId="45361"/>
    <cellStyle name="Note 2 15 14" xfId="45362"/>
    <cellStyle name="Note 2 15 14 2" xfId="45363"/>
    <cellStyle name="Note 2 15 14 3" xfId="45364"/>
    <cellStyle name="Note 2 15 14 4" xfId="45365"/>
    <cellStyle name="Note 2 15 14 5" xfId="45366"/>
    <cellStyle name="Note 2 15 14 5 2" xfId="45367"/>
    <cellStyle name="Note 2 15 14 6" xfId="45368"/>
    <cellStyle name="Note 2 15 15" xfId="45369"/>
    <cellStyle name="Note 2 15 15 2" xfId="45370"/>
    <cellStyle name="Note 2 15 15 3" xfId="45371"/>
    <cellStyle name="Note 2 15 15 4" xfId="45372"/>
    <cellStyle name="Note 2 15 15 5" xfId="45373"/>
    <cellStyle name="Note 2 15 15 5 2" xfId="45374"/>
    <cellStyle name="Note 2 15 15 6" xfId="45375"/>
    <cellStyle name="Note 2 15 16" xfId="45376"/>
    <cellStyle name="Note 2 15 16 2" xfId="45377"/>
    <cellStyle name="Note 2 15 16 3" xfId="45378"/>
    <cellStyle name="Note 2 15 16 4" xfId="45379"/>
    <cellStyle name="Note 2 15 16 5" xfId="45380"/>
    <cellStyle name="Note 2 15 16 5 2" xfId="45381"/>
    <cellStyle name="Note 2 15 16 6" xfId="45382"/>
    <cellStyle name="Note 2 15 17" xfId="45383"/>
    <cellStyle name="Note 2 15 17 2" xfId="45384"/>
    <cellStyle name="Note 2 15 17 3" xfId="45385"/>
    <cellStyle name="Note 2 15 17 4" xfId="45386"/>
    <cellStyle name="Note 2 15 17 5" xfId="45387"/>
    <cellStyle name="Note 2 15 17 5 2" xfId="45388"/>
    <cellStyle name="Note 2 15 17 6" xfId="45389"/>
    <cellStyle name="Note 2 15 18" xfId="45390"/>
    <cellStyle name="Note 2 15 18 2" xfId="45391"/>
    <cellStyle name="Note 2 15 18 3" xfId="45392"/>
    <cellStyle name="Note 2 15 18 4" xfId="45393"/>
    <cellStyle name="Note 2 15 18 5" xfId="45394"/>
    <cellStyle name="Note 2 15 18 5 2" xfId="45395"/>
    <cellStyle name="Note 2 15 18 6" xfId="45396"/>
    <cellStyle name="Note 2 15 19" xfId="45397"/>
    <cellStyle name="Note 2 15 2" xfId="45398"/>
    <cellStyle name="Note 2 15 2 2" xfId="45399"/>
    <cellStyle name="Note 2 15 2 3" xfId="45400"/>
    <cellStyle name="Note 2 15 2 4" xfId="45401"/>
    <cellStyle name="Note 2 15 2 5" xfId="45402"/>
    <cellStyle name="Note 2 15 2 5 2" xfId="45403"/>
    <cellStyle name="Note 2 15 2 6" xfId="45404"/>
    <cellStyle name="Note 2 15 20" xfId="45405"/>
    <cellStyle name="Note 2 15 21" xfId="45406"/>
    <cellStyle name="Note 2 15 22" xfId="45407"/>
    <cellStyle name="Note 2 15 22 2" xfId="45408"/>
    <cellStyle name="Note 2 15 23" xfId="45409"/>
    <cellStyle name="Note 2 15 3" xfId="45410"/>
    <cellStyle name="Note 2 15 3 2" xfId="45411"/>
    <cellStyle name="Note 2 15 3 3" xfId="45412"/>
    <cellStyle name="Note 2 15 3 4" xfId="45413"/>
    <cellStyle name="Note 2 15 3 5" xfId="45414"/>
    <cellStyle name="Note 2 15 3 5 2" xfId="45415"/>
    <cellStyle name="Note 2 15 3 6" xfId="45416"/>
    <cellStyle name="Note 2 15 4" xfId="45417"/>
    <cellStyle name="Note 2 15 4 2" xfId="45418"/>
    <cellStyle name="Note 2 15 4 3" xfId="45419"/>
    <cellStyle name="Note 2 15 4 4" xfId="45420"/>
    <cellStyle name="Note 2 15 4 5" xfId="45421"/>
    <cellStyle name="Note 2 15 4 5 2" xfId="45422"/>
    <cellStyle name="Note 2 15 4 6" xfId="45423"/>
    <cellStyle name="Note 2 15 5" xfId="45424"/>
    <cellStyle name="Note 2 15 5 2" xfId="45425"/>
    <cellStyle name="Note 2 15 5 3" xfId="45426"/>
    <cellStyle name="Note 2 15 5 4" xfId="45427"/>
    <cellStyle name="Note 2 15 5 5" xfId="45428"/>
    <cellStyle name="Note 2 15 5 5 2" xfId="45429"/>
    <cellStyle name="Note 2 15 5 6" xfId="45430"/>
    <cellStyle name="Note 2 15 6" xfId="45431"/>
    <cellStyle name="Note 2 15 6 2" xfId="45432"/>
    <cellStyle name="Note 2 15 6 3" xfId="45433"/>
    <cellStyle name="Note 2 15 6 4" xfId="45434"/>
    <cellStyle name="Note 2 15 6 5" xfId="45435"/>
    <cellStyle name="Note 2 15 6 5 2" xfId="45436"/>
    <cellStyle name="Note 2 15 6 6" xfId="45437"/>
    <cellStyle name="Note 2 15 7" xfId="45438"/>
    <cellStyle name="Note 2 15 7 2" xfId="45439"/>
    <cellStyle name="Note 2 15 7 3" xfId="45440"/>
    <cellStyle name="Note 2 15 7 4" xfId="45441"/>
    <cellStyle name="Note 2 15 7 5" xfId="45442"/>
    <cellStyle name="Note 2 15 7 5 2" xfId="45443"/>
    <cellStyle name="Note 2 15 7 6" xfId="45444"/>
    <cellStyle name="Note 2 15 8" xfId="45445"/>
    <cellStyle name="Note 2 15 8 2" xfId="45446"/>
    <cellStyle name="Note 2 15 8 3" xfId="45447"/>
    <cellStyle name="Note 2 15 8 4" xfId="45448"/>
    <cellStyle name="Note 2 15 8 5" xfId="45449"/>
    <cellStyle name="Note 2 15 8 5 2" xfId="45450"/>
    <cellStyle name="Note 2 15 8 6" xfId="45451"/>
    <cellStyle name="Note 2 15 9" xfId="45452"/>
    <cellStyle name="Note 2 15 9 2" xfId="45453"/>
    <cellStyle name="Note 2 15 9 3" xfId="45454"/>
    <cellStyle name="Note 2 15 9 4" xfId="45455"/>
    <cellStyle name="Note 2 15 9 5" xfId="45456"/>
    <cellStyle name="Note 2 15 9 5 2" xfId="45457"/>
    <cellStyle name="Note 2 15 9 6" xfId="45458"/>
    <cellStyle name="Note 2 16" xfId="45459"/>
    <cellStyle name="Note 2 16 10" xfId="45460"/>
    <cellStyle name="Note 2 16 10 2" xfId="45461"/>
    <cellStyle name="Note 2 16 10 3" xfId="45462"/>
    <cellStyle name="Note 2 16 10 4" xfId="45463"/>
    <cellStyle name="Note 2 16 10 5" xfId="45464"/>
    <cellStyle name="Note 2 16 10 5 2" xfId="45465"/>
    <cellStyle name="Note 2 16 10 6" xfId="45466"/>
    <cellStyle name="Note 2 16 11" xfId="45467"/>
    <cellStyle name="Note 2 16 11 2" xfId="45468"/>
    <cellStyle name="Note 2 16 11 3" xfId="45469"/>
    <cellStyle name="Note 2 16 11 4" xfId="45470"/>
    <cellStyle name="Note 2 16 11 5" xfId="45471"/>
    <cellStyle name="Note 2 16 11 5 2" xfId="45472"/>
    <cellStyle name="Note 2 16 11 6" xfId="45473"/>
    <cellStyle name="Note 2 16 12" xfId="45474"/>
    <cellStyle name="Note 2 16 12 2" xfId="45475"/>
    <cellStyle name="Note 2 16 12 3" xfId="45476"/>
    <cellStyle name="Note 2 16 12 4" xfId="45477"/>
    <cellStyle name="Note 2 16 12 5" xfId="45478"/>
    <cellStyle name="Note 2 16 12 5 2" xfId="45479"/>
    <cellStyle name="Note 2 16 12 6" xfId="45480"/>
    <cellStyle name="Note 2 16 13" xfId="45481"/>
    <cellStyle name="Note 2 16 13 2" xfId="45482"/>
    <cellStyle name="Note 2 16 13 3" xfId="45483"/>
    <cellStyle name="Note 2 16 13 4" xfId="45484"/>
    <cellStyle name="Note 2 16 13 5" xfId="45485"/>
    <cellStyle name="Note 2 16 13 5 2" xfId="45486"/>
    <cellStyle name="Note 2 16 13 6" xfId="45487"/>
    <cellStyle name="Note 2 16 14" xfId="45488"/>
    <cellStyle name="Note 2 16 14 2" xfId="45489"/>
    <cellStyle name="Note 2 16 14 3" xfId="45490"/>
    <cellStyle name="Note 2 16 14 4" xfId="45491"/>
    <cellStyle name="Note 2 16 14 5" xfId="45492"/>
    <cellStyle name="Note 2 16 14 5 2" xfId="45493"/>
    <cellStyle name="Note 2 16 14 6" xfId="45494"/>
    <cellStyle name="Note 2 16 15" xfId="45495"/>
    <cellStyle name="Note 2 16 15 2" xfId="45496"/>
    <cellStyle name="Note 2 16 15 3" xfId="45497"/>
    <cellStyle name="Note 2 16 15 4" xfId="45498"/>
    <cellStyle name="Note 2 16 15 5" xfId="45499"/>
    <cellStyle name="Note 2 16 15 5 2" xfId="45500"/>
    <cellStyle name="Note 2 16 15 6" xfId="45501"/>
    <cellStyle name="Note 2 16 16" xfId="45502"/>
    <cellStyle name="Note 2 16 16 2" xfId="45503"/>
    <cellStyle name="Note 2 16 16 3" xfId="45504"/>
    <cellStyle name="Note 2 16 16 4" xfId="45505"/>
    <cellStyle name="Note 2 16 16 5" xfId="45506"/>
    <cellStyle name="Note 2 16 16 5 2" xfId="45507"/>
    <cellStyle name="Note 2 16 16 6" xfId="45508"/>
    <cellStyle name="Note 2 16 17" xfId="45509"/>
    <cellStyle name="Note 2 16 17 2" xfId="45510"/>
    <cellStyle name="Note 2 16 17 3" xfId="45511"/>
    <cellStyle name="Note 2 16 17 4" xfId="45512"/>
    <cellStyle name="Note 2 16 17 5" xfId="45513"/>
    <cellStyle name="Note 2 16 17 5 2" xfId="45514"/>
    <cellStyle name="Note 2 16 17 6" xfId="45515"/>
    <cellStyle name="Note 2 16 18" xfId="45516"/>
    <cellStyle name="Note 2 16 18 2" xfId="45517"/>
    <cellStyle name="Note 2 16 18 3" xfId="45518"/>
    <cellStyle name="Note 2 16 18 4" xfId="45519"/>
    <cellStyle name="Note 2 16 18 5" xfId="45520"/>
    <cellStyle name="Note 2 16 18 5 2" xfId="45521"/>
    <cellStyle name="Note 2 16 18 6" xfId="45522"/>
    <cellStyle name="Note 2 16 19" xfId="45523"/>
    <cellStyle name="Note 2 16 2" xfId="45524"/>
    <cellStyle name="Note 2 16 2 2" xfId="45525"/>
    <cellStyle name="Note 2 16 2 3" xfId="45526"/>
    <cellStyle name="Note 2 16 2 4" xfId="45527"/>
    <cellStyle name="Note 2 16 2 5" xfId="45528"/>
    <cellStyle name="Note 2 16 2 5 2" xfId="45529"/>
    <cellStyle name="Note 2 16 2 6" xfId="45530"/>
    <cellStyle name="Note 2 16 20" xfId="45531"/>
    <cellStyle name="Note 2 16 21" xfId="45532"/>
    <cellStyle name="Note 2 16 22" xfId="45533"/>
    <cellStyle name="Note 2 16 22 2" xfId="45534"/>
    <cellStyle name="Note 2 16 23" xfId="45535"/>
    <cellStyle name="Note 2 16 3" xfId="45536"/>
    <cellStyle name="Note 2 16 3 2" xfId="45537"/>
    <cellStyle name="Note 2 16 3 3" xfId="45538"/>
    <cellStyle name="Note 2 16 3 4" xfId="45539"/>
    <cellStyle name="Note 2 16 3 5" xfId="45540"/>
    <cellStyle name="Note 2 16 3 5 2" xfId="45541"/>
    <cellStyle name="Note 2 16 3 6" xfId="45542"/>
    <cellStyle name="Note 2 16 4" xfId="45543"/>
    <cellStyle name="Note 2 16 4 2" xfId="45544"/>
    <cellStyle name="Note 2 16 4 3" xfId="45545"/>
    <cellStyle name="Note 2 16 4 4" xfId="45546"/>
    <cellStyle name="Note 2 16 4 5" xfId="45547"/>
    <cellStyle name="Note 2 16 4 5 2" xfId="45548"/>
    <cellStyle name="Note 2 16 4 6" xfId="45549"/>
    <cellStyle name="Note 2 16 5" xfId="45550"/>
    <cellStyle name="Note 2 16 5 2" xfId="45551"/>
    <cellStyle name="Note 2 16 5 3" xfId="45552"/>
    <cellStyle name="Note 2 16 5 4" xfId="45553"/>
    <cellStyle name="Note 2 16 5 5" xfId="45554"/>
    <cellStyle name="Note 2 16 5 5 2" xfId="45555"/>
    <cellStyle name="Note 2 16 5 6" xfId="45556"/>
    <cellStyle name="Note 2 16 6" xfId="45557"/>
    <cellStyle name="Note 2 16 6 2" xfId="45558"/>
    <cellStyle name="Note 2 16 6 3" xfId="45559"/>
    <cellStyle name="Note 2 16 6 4" xfId="45560"/>
    <cellStyle name="Note 2 16 6 5" xfId="45561"/>
    <cellStyle name="Note 2 16 6 5 2" xfId="45562"/>
    <cellStyle name="Note 2 16 6 6" xfId="45563"/>
    <cellStyle name="Note 2 16 7" xfId="45564"/>
    <cellStyle name="Note 2 16 7 2" xfId="45565"/>
    <cellStyle name="Note 2 16 7 3" xfId="45566"/>
    <cellStyle name="Note 2 16 7 4" xfId="45567"/>
    <cellStyle name="Note 2 16 7 5" xfId="45568"/>
    <cellStyle name="Note 2 16 7 5 2" xfId="45569"/>
    <cellStyle name="Note 2 16 7 6" xfId="45570"/>
    <cellStyle name="Note 2 16 8" xfId="45571"/>
    <cellStyle name="Note 2 16 8 2" xfId="45572"/>
    <cellStyle name="Note 2 16 8 3" xfId="45573"/>
    <cellStyle name="Note 2 16 8 4" xfId="45574"/>
    <cellStyle name="Note 2 16 8 5" xfId="45575"/>
    <cellStyle name="Note 2 16 8 5 2" xfId="45576"/>
    <cellStyle name="Note 2 16 8 6" xfId="45577"/>
    <cellStyle name="Note 2 16 9" xfId="45578"/>
    <cellStyle name="Note 2 16 9 2" xfId="45579"/>
    <cellStyle name="Note 2 16 9 3" xfId="45580"/>
    <cellStyle name="Note 2 16 9 4" xfId="45581"/>
    <cellStyle name="Note 2 16 9 5" xfId="45582"/>
    <cellStyle name="Note 2 16 9 5 2" xfId="45583"/>
    <cellStyle name="Note 2 16 9 6" xfId="45584"/>
    <cellStyle name="Note 2 17" xfId="45585"/>
    <cellStyle name="Note 2 17 10" xfId="45586"/>
    <cellStyle name="Note 2 17 10 2" xfId="45587"/>
    <cellStyle name="Note 2 17 10 3" xfId="45588"/>
    <cellStyle name="Note 2 17 10 4" xfId="45589"/>
    <cellStyle name="Note 2 17 10 5" xfId="45590"/>
    <cellStyle name="Note 2 17 10 5 2" xfId="45591"/>
    <cellStyle name="Note 2 17 10 6" xfId="45592"/>
    <cellStyle name="Note 2 17 11" xfId="45593"/>
    <cellStyle name="Note 2 17 11 2" xfId="45594"/>
    <cellStyle name="Note 2 17 11 3" xfId="45595"/>
    <cellStyle name="Note 2 17 11 4" xfId="45596"/>
    <cellStyle name="Note 2 17 11 5" xfId="45597"/>
    <cellStyle name="Note 2 17 11 5 2" xfId="45598"/>
    <cellStyle name="Note 2 17 11 6" xfId="45599"/>
    <cellStyle name="Note 2 17 12" xfId="45600"/>
    <cellStyle name="Note 2 17 12 2" xfId="45601"/>
    <cellStyle name="Note 2 17 12 3" xfId="45602"/>
    <cellStyle name="Note 2 17 12 4" xfId="45603"/>
    <cellStyle name="Note 2 17 12 5" xfId="45604"/>
    <cellStyle name="Note 2 17 12 5 2" xfId="45605"/>
    <cellStyle name="Note 2 17 12 6" xfId="45606"/>
    <cellStyle name="Note 2 17 13" xfId="45607"/>
    <cellStyle name="Note 2 17 13 2" xfId="45608"/>
    <cellStyle name="Note 2 17 13 3" xfId="45609"/>
    <cellStyle name="Note 2 17 13 4" xfId="45610"/>
    <cellStyle name="Note 2 17 13 5" xfId="45611"/>
    <cellStyle name="Note 2 17 13 5 2" xfId="45612"/>
    <cellStyle name="Note 2 17 13 6" xfId="45613"/>
    <cellStyle name="Note 2 17 14" xfId="45614"/>
    <cellStyle name="Note 2 17 14 2" xfId="45615"/>
    <cellStyle name="Note 2 17 14 3" xfId="45616"/>
    <cellStyle name="Note 2 17 14 4" xfId="45617"/>
    <cellStyle name="Note 2 17 14 5" xfId="45618"/>
    <cellStyle name="Note 2 17 14 5 2" xfId="45619"/>
    <cellStyle name="Note 2 17 14 6" xfId="45620"/>
    <cellStyle name="Note 2 17 15" xfId="45621"/>
    <cellStyle name="Note 2 17 15 2" xfId="45622"/>
    <cellStyle name="Note 2 17 15 3" xfId="45623"/>
    <cellStyle name="Note 2 17 15 4" xfId="45624"/>
    <cellStyle name="Note 2 17 15 5" xfId="45625"/>
    <cellStyle name="Note 2 17 15 5 2" xfId="45626"/>
    <cellStyle name="Note 2 17 15 6" xfId="45627"/>
    <cellStyle name="Note 2 17 16" xfId="45628"/>
    <cellStyle name="Note 2 17 16 2" xfId="45629"/>
    <cellStyle name="Note 2 17 16 3" xfId="45630"/>
    <cellStyle name="Note 2 17 16 4" xfId="45631"/>
    <cellStyle name="Note 2 17 16 5" xfId="45632"/>
    <cellStyle name="Note 2 17 16 5 2" xfId="45633"/>
    <cellStyle name="Note 2 17 16 6" xfId="45634"/>
    <cellStyle name="Note 2 17 17" xfId="45635"/>
    <cellStyle name="Note 2 17 17 2" xfId="45636"/>
    <cellStyle name="Note 2 17 17 3" xfId="45637"/>
    <cellStyle name="Note 2 17 17 4" xfId="45638"/>
    <cellStyle name="Note 2 17 17 5" xfId="45639"/>
    <cellStyle name="Note 2 17 17 5 2" xfId="45640"/>
    <cellStyle name="Note 2 17 17 6" xfId="45641"/>
    <cellStyle name="Note 2 17 18" xfId="45642"/>
    <cellStyle name="Note 2 17 18 2" xfId="45643"/>
    <cellStyle name="Note 2 17 18 3" xfId="45644"/>
    <cellStyle name="Note 2 17 18 4" xfId="45645"/>
    <cellStyle name="Note 2 17 18 5" xfId="45646"/>
    <cellStyle name="Note 2 17 18 5 2" xfId="45647"/>
    <cellStyle name="Note 2 17 18 6" xfId="45648"/>
    <cellStyle name="Note 2 17 19" xfId="45649"/>
    <cellStyle name="Note 2 17 2" xfId="45650"/>
    <cellStyle name="Note 2 17 2 2" xfId="45651"/>
    <cellStyle name="Note 2 17 2 3" xfId="45652"/>
    <cellStyle name="Note 2 17 2 4" xfId="45653"/>
    <cellStyle name="Note 2 17 2 5" xfId="45654"/>
    <cellStyle name="Note 2 17 2 5 2" xfId="45655"/>
    <cellStyle name="Note 2 17 2 6" xfId="45656"/>
    <cellStyle name="Note 2 17 20" xfId="45657"/>
    <cellStyle name="Note 2 17 21" xfId="45658"/>
    <cellStyle name="Note 2 17 22" xfId="45659"/>
    <cellStyle name="Note 2 17 22 2" xfId="45660"/>
    <cellStyle name="Note 2 17 23" xfId="45661"/>
    <cellStyle name="Note 2 17 3" xfId="45662"/>
    <cellStyle name="Note 2 17 3 2" xfId="45663"/>
    <cellStyle name="Note 2 17 3 3" xfId="45664"/>
    <cellStyle name="Note 2 17 3 4" xfId="45665"/>
    <cellStyle name="Note 2 17 3 5" xfId="45666"/>
    <cellStyle name="Note 2 17 3 5 2" xfId="45667"/>
    <cellStyle name="Note 2 17 3 6" xfId="45668"/>
    <cellStyle name="Note 2 17 4" xfId="45669"/>
    <cellStyle name="Note 2 17 4 2" xfId="45670"/>
    <cellStyle name="Note 2 17 4 3" xfId="45671"/>
    <cellStyle name="Note 2 17 4 4" xfId="45672"/>
    <cellStyle name="Note 2 17 4 5" xfId="45673"/>
    <cellStyle name="Note 2 17 4 5 2" xfId="45674"/>
    <cellStyle name="Note 2 17 4 6" xfId="45675"/>
    <cellStyle name="Note 2 17 5" xfId="45676"/>
    <cellStyle name="Note 2 17 5 2" xfId="45677"/>
    <cellStyle name="Note 2 17 5 3" xfId="45678"/>
    <cellStyle name="Note 2 17 5 4" xfId="45679"/>
    <cellStyle name="Note 2 17 5 5" xfId="45680"/>
    <cellStyle name="Note 2 17 5 5 2" xfId="45681"/>
    <cellStyle name="Note 2 17 5 6" xfId="45682"/>
    <cellStyle name="Note 2 17 6" xfId="45683"/>
    <cellStyle name="Note 2 17 6 2" xfId="45684"/>
    <cellStyle name="Note 2 17 6 3" xfId="45685"/>
    <cellStyle name="Note 2 17 6 4" xfId="45686"/>
    <cellStyle name="Note 2 17 6 5" xfId="45687"/>
    <cellStyle name="Note 2 17 6 5 2" xfId="45688"/>
    <cellStyle name="Note 2 17 6 6" xfId="45689"/>
    <cellStyle name="Note 2 17 7" xfId="45690"/>
    <cellStyle name="Note 2 17 7 2" xfId="45691"/>
    <cellStyle name="Note 2 17 7 3" xfId="45692"/>
    <cellStyle name="Note 2 17 7 4" xfId="45693"/>
    <cellStyle name="Note 2 17 7 5" xfId="45694"/>
    <cellStyle name="Note 2 17 7 5 2" xfId="45695"/>
    <cellStyle name="Note 2 17 7 6" xfId="45696"/>
    <cellStyle name="Note 2 17 8" xfId="45697"/>
    <cellStyle name="Note 2 17 8 2" xfId="45698"/>
    <cellStyle name="Note 2 17 8 3" xfId="45699"/>
    <cellStyle name="Note 2 17 8 4" xfId="45700"/>
    <cellStyle name="Note 2 17 8 5" xfId="45701"/>
    <cellStyle name="Note 2 17 8 5 2" xfId="45702"/>
    <cellStyle name="Note 2 17 8 6" xfId="45703"/>
    <cellStyle name="Note 2 17 9" xfId="45704"/>
    <cellStyle name="Note 2 17 9 2" xfId="45705"/>
    <cellStyle name="Note 2 17 9 3" xfId="45706"/>
    <cellStyle name="Note 2 17 9 4" xfId="45707"/>
    <cellStyle name="Note 2 17 9 5" xfId="45708"/>
    <cellStyle name="Note 2 17 9 5 2" xfId="45709"/>
    <cellStyle name="Note 2 17 9 6" xfId="45710"/>
    <cellStyle name="Note 2 18" xfId="45711"/>
    <cellStyle name="Note 2 18 10" xfId="45712"/>
    <cellStyle name="Note 2 18 10 2" xfId="45713"/>
    <cellStyle name="Note 2 18 10 3" xfId="45714"/>
    <cellStyle name="Note 2 18 10 4" xfId="45715"/>
    <cellStyle name="Note 2 18 10 5" xfId="45716"/>
    <cellStyle name="Note 2 18 10 5 2" xfId="45717"/>
    <cellStyle name="Note 2 18 10 6" xfId="45718"/>
    <cellStyle name="Note 2 18 11" xfId="45719"/>
    <cellStyle name="Note 2 18 11 2" xfId="45720"/>
    <cellStyle name="Note 2 18 11 3" xfId="45721"/>
    <cellStyle name="Note 2 18 11 4" xfId="45722"/>
    <cellStyle name="Note 2 18 11 5" xfId="45723"/>
    <cellStyle name="Note 2 18 11 5 2" xfId="45724"/>
    <cellStyle name="Note 2 18 11 6" xfId="45725"/>
    <cellStyle name="Note 2 18 12" xfId="45726"/>
    <cellStyle name="Note 2 18 12 2" xfId="45727"/>
    <cellStyle name="Note 2 18 12 3" xfId="45728"/>
    <cellStyle name="Note 2 18 12 4" xfId="45729"/>
    <cellStyle name="Note 2 18 12 5" xfId="45730"/>
    <cellStyle name="Note 2 18 12 5 2" xfId="45731"/>
    <cellStyle name="Note 2 18 12 6" xfId="45732"/>
    <cellStyle name="Note 2 18 13" xfId="45733"/>
    <cellStyle name="Note 2 18 13 2" xfId="45734"/>
    <cellStyle name="Note 2 18 13 3" xfId="45735"/>
    <cellStyle name="Note 2 18 13 4" xfId="45736"/>
    <cellStyle name="Note 2 18 13 5" xfId="45737"/>
    <cellStyle name="Note 2 18 13 5 2" xfId="45738"/>
    <cellStyle name="Note 2 18 13 6" xfId="45739"/>
    <cellStyle name="Note 2 18 14" xfId="45740"/>
    <cellStyle name="Note 2 18 14 2" xfId="45741"/>
    <cellStyle name="Note 2 18 14 3" xfId="45742"/>
    <cellStyle name="Note 2 18 14 4" xfId="45743"/>
    <cellStyle name="Note 2 18 14 5" xfId="45744"/>
    <cellStyle name="Note 2 18 14 5 2" xfId="45745"/>
    <cellStyle name="Note 2 18 14 6" xfId="45746"/>
    <cellStyle name="Note 2 18 15" xfId="45747"/>
    <cellStyle name="Note 2 18 15 2" xfId="45748"/>
    <cellStyle name="Note 2 18 15 3" xfId="45749"/>
    <cellStyle name="Note 2 18 15 4" xfId="45750"/>
    <cellStyle name="Note 2 18 15 5" xfId="45751"/>
    <cellStyle name="Note 2 18 15 5 2" xfId="45752"/>
    <cellStyle name="Note 2 18 15 6" xfId="45753"/>
    <cellStyle name="Note 2 18 16" xfId="45754"/>
    <cellStyle name="Note 2 18 16 2" xfId="45755"/>
    <cellStyle name="Note 2 18 16 3" xfId="45756"/>
    <cellStyle name="Note 2 18 16 4" xfId="45757"/>
    <cellStyle name="Note 2 18 16 5" xfId="45758"/>
    <cellStyle name="Note 2 18 16 5 2" xfId="45759"/>
    <cellStyle name="Note 2 18 16 6" xfId="45760"/>
    <cellStyle name="Note 2 18 17" xfId="45761"/>
    <cellStyle name="Note 2 18 17 2" xfId="45762"/>
    <cellStyle name="Note 2 18 17 3" xfId="45763"/>
    <cellStyle name="Note 2 18 17 4" xfId="45764"/>
    <cellStyle name="Note 2 18 17 5" xfId="45765"/>
    <cellStyle name="Note 2 18 17 5 2" xfId="45766"/>
    <cellStyle name="Note 2 18 17 6" xfId="45767"/>
    <cellStyle name="Note 2 18 18" xfId="45768"/>
    <cellStyle name="Note 2 18 18 2" xfId="45769"/>
    <cellStyle name="Note 2 18 18 3" xfId="45770"/>
    <cellStyle name="Note 2 18 18 4" xfId="45771"/>
    <cellStyle name="Note 2 18 18 5" xfId="45772"/>
    <cellStyle name="Note 2 18 18 5 2" xfId="45773"/>
    <cellStyle name="Note 2 18 18 6" xfId="45774"/>
    <cellStyle name="Note 2 18 19" xfId="45775"/>
    <cellStyle name="Note 2 18 2" xfId="45776"/>
    <cellStyle name="Note 2 18 2 2" xfId="45777"/>
    <cellStyle name="Note 2 18 2 3" xfId="45778"/>
    <cellStyle name="Note 2 18 2 4" xfId="45779"/>
    <cellStyle name="Note 2 18 2 5" xfId="45780"/>
    <cellStyle name="Note 2 18 2 5 2" xfId="45781"/>
    <cellStyle name="Note 2 18 2 6" xfId="45782"/>
    <cellStyle name="Note 2 18 20" xfId="45783"/>
    <cellStyle name="Note 2 18 21" xfId="45784"/>
    <cellStyle name="Note 2 18 22" xfId="45785"/>
    <cellStyle name="Note 2 18 22 2" xfId="45786"/>
    <cellStyle name="Note 2 18 23" xfId="45787"/>
    <cellStyle name="Note 2 18 3" xfId="45788"/>
    <cellStyle name="Note 2 18 3 2" xfId="45789"/>
    <cellStyle name="Note 2 18 3 3" xfId="45790"/>
    <cellStyle name="Note 2 18 3 4" xfId="45791"/>
    <cellStyle name="Note 2 18 3 5" xfId="45792"/>
    <cellStyle name="Note 2 18 3 5 2" xfId="45793"/>
    <cellStyle name="Note 2 18 3 6" xfId="45794"/>
    <cellStyle name="Note 2 18 4" xfId="45795"/>
    <cellStyle name="Note 2 18 4 2" xfId="45796"/>
    <cellStyle name="Note 2 18 4 3" xfId="45797"/>
    <cellStyle name="Note 2 18 4 4" xfId="45798"/>
    <cellStyle name="Note 2 18 4 5" xfId="45799"/>
    <cellStyle name="Note 2 18 4 5 2" xfId="45800"/>
    <cellStyle name="Note 2 18 4 6" xfId="45801"/>
    <cellStyle name="Note 2 18 5" xfId="45802"/>
    <cellStyle name="Note 2 18 5 2" xfId="45803"/>
    <cellStyle name="Note 2 18 5 3" xfId="45804"/>
    <cellStyle name="Note 2 18 5 4" xfId="45805"/>
    <cellStyle name="Note 2 18 5 5" xfId="45806"/>
    <cellStyle name="Note 2 18 5 5 2" xfId="45807"/>
    <cellStyle name="Note 2 18 5 6" xfId="45808"/>
    <cellStyle name="Note 2 18 6" xfId="45809"/>
    <cellStyle name="Note 2 18 6 2" xfId="45810"/>
    <cellStyle name="Note 2 18 6 3" xfId="45811"/>
    <cellStyle name="Note 2 18 6 4" xfId="45812"/>
    <cellStyle name="Note 2 18 6 5" xfId="45813"/>
    <cellStyle name="Note 2 18 6 5 2" xfId="45814"/>
    <cellStyle name="Note 2 18 6 6" xfId="45815"/>
    <cellStyle name="Note 2 18 7" xfId="45816"/>
    <cellStyle name="Note 2 18 7 2" xfId="45817"/>
    <cellStyle name="Note 2 18 7 3" xfId="45818"/>
    <cellStyle name="Note 2 18 7 4" xfId="45819"/>
    <cellStyle name="Note 2 18 7 5" xfId="45820"/>
    <cellStyle name="Note 2 18 7 5 2" xfId="45821"/>
    <cellStyle name="Note 2 18 7 6" xfId="45822"/>
    <cellStyle name="Note 2 18 8" xfId="45823"/>
    <cellStyle name="Note 2 18 8 2" xfId="45824"/>
    <cellStyle name="Note 2 18 8 3" xfId="45825"/>
    <cellStyle name="Note 2 18 8 4" xfId="45826"/>
    <cellStyle name="Note 2 18 8 5" xfId="45827"/>
    <cellStyle name="Note 2 18 8 5 2" xfId="45828"/>
    <cellStyle name="Note 2 18 8 6" xfId="45829"/>
    <cellStyle name="Note 2 18 9" xfId="45830"/>
    <cellStyle name="Note 2 18 9 2" xfId="45831"/>
    <cellStyle name="Note 2 18 9 3" xfId="45832"/>
    <cellStyle name="Note 2 18 9 4" xfId="45833"/>
    <cellStyle name="Note 2 18 9 5" xfId="45834"/>
    <cellStyle name="Note 2 18 9 5 2" xfId="45835"/>
    <cellStyle name="Note 2 18 9 6" xfId="45836"/>
    <cellStyle name="Note 2 19" xfId="45837"/>
    <cellStyle name="Note 2 19 10" xfId="45838"/>
    <cellStyle name="Note 2 19 10 2" xfId="45839"/>
    <cellStyle name="Note 2 19 10 3" xfId="45840"/>
    <cellStyle name="Note 2 19 10 4" xfId="45841"/>
    <cellStyle name="Note 2 19 10 5" xfId="45842"/>
    <cellStyle name="Note 2 19 10 5 2" xfId="45843"/>
    <cellStyle name="Note 2 19 10 6" xfId="45844"/>
    <cellStyle name="Note 2 19 11" xfId="45845"/>
    <cellStyle name="Note 2 19 11 2" xfId="45846"/>
    <cellStyle name="Note 2 19 11 3" xfId="45847"/>
    <cellStyle name="Note 2 19 11 4" xfId="45848"/>
    <cellStyle name="Note 2 19 11 5" xfId="45849"/>
    <cellStyle name="Note 2 19 11 5 2" xfId="45850"/>
    <cellStyle name="Note 2 19 11 6" xfId="45851"/>
    <cellStyle name="Note 2 19 12" xfId="45852"/>
    <cellStyle name="Note 2 19 12 2" xfId="45853"/>
    <cellStyle name="Note 2 19 12 3" xfId="45854"/>
    <cellStyle name="Note 2 19 12 4" xfId="45855"/>
    <cellStyle name="Note 2 19 12 5" xfId="45856"/>
    <cellStyle name="Note 2 19 12 5 2" xfId="45857"/>
    <cellStyle name="Note 2 19 12 6" xfId="45858"/>
    <cellStyle name="Note 2 19 13" xfId="45859"/>
    <cellStyle name="Note 2 19 13 2" xfId="45860"/>
    <cellStyle name="Note 2 19 13 3" xfId="45861"/>
    <cellStyle name="Note 2 19 13 4" xfId="45862"/>
    <cellStyle name="Note 2 19 13 5" xfId="45863"/>
    <cellStyle name="Note 2 19 13 5 2" xfId="45864"/>
    <cellStyle name="Note 2 19 13 6" xfId="45865"/>
    <cellStyle name="Note 2 19 14" xfId="45866"/>
    <cellStyle name="Note 2 19 14 2" xfId="45867"/>
    <cellStyle name="Note 2 19 14 3" xfId="45868"/>
    <cellStyle name="Note 2 19 14 4" xfId="45869"/>
    <cellStyle name="Note 2 19 14 5" xfId="45870"/>
    <cellStyle name="Note 2 19 14 5 2" xfId="45871"/>
    <cellStyle name="Note 2 19 14 6" xfId="45872"/>
    <cellStyle name="Note 2 19 15" xfId="45873"/>
    <cellStyle name="Note 2 19 15 2" xfId="45874"/>
    <cellStyle name="Note 2 19 15 3" xfId="45875"/>
    <cellStyle name="Note 2 19 15 4" xfId="45876"/>
    <cellStyle name="Note 2 19 15 5" xfId="45877"/>
    <cellStyle name="Note 2 19 15 5 2" xfId="45878"/>
    <cellStyle name="Note 2 19 15 6" xfId="45879"/>
    <cellStyle name="Note 2 19 16" xfId="45880"/>
    <cellStyle name="Note 2 19 16 2" xfId="45881"/>
    <cellStyle name="Note 2 19 16 3" xfId="45882"/>
    <cellStyle name="Note 2 19 16 4" xfId="45883"/>
    <cellStyle name="Note 2 19 16 5" xfId="45884"/>
    <cellStyle name="Note 2 19 16 5 2" xfId="45885"/>
    <cellStyle name="Note 2 19 16 6" xfId="45886"/>
    <cellStyle name="Note 2 19 17" xfId="45887"/>
    <cellStyle name="Note 2 19 17 2" xfId="45888"/>
    <cellStyle name="Note 2 19 17 3" xfId="45889"/>
    <cellStyle name="Note 2 19 17 4" xfId="45890"/>
    <cellStyle name="Note 2 19 17 5" xfId="45891"/>
    <cellStyle name="Note 2 19 17 5 2" xfId="45892"/>
    <cellStyle name="Note 2 19 17 6" xfId="45893"/>
    <cellStyle name="Note 2 19 18" xfId="45894"/>
    <cellStyle name="Note 2 19 18 2" xfId="45895"/>
    <cellStyle name="Note 2 19 18 3" xfId="45896"/>
    <cellStyle name="Note 2 19 18 4" xfId="45897"/>
    <cellStyle name="Note 2 19 18 5" xfId="45898"/>
    <cellStyle name="Note 2 19 18 5 2" xfId="45899"/>
    <cellStyle name="Note 2 19 18 6" xfId="45900"/>
    <cellStyle name="Note 2 19 19" xfId="45901"/>
    <cellStyle name="Note 2 19 2" xfId="45902"/>
    <cellStyle name="Note 2 19 2 2" xfId="45903"/>
    <cellStyle name="Note 2 19 2 3" xfId="45904"/>
    <cellStyle name="Note 2 19 2 4" xfId="45905"/>
    <cellStyle name="Note 2 19 2 5" xfId="45906"/>
    <cellStyle name="Note 2 19 2 5 2" xfId="45907"/>
    <cellStyle name="Note 2 19 2 6" xfId="45908"/>
    <cellStyle name="Note 2 19 20" xfId="45909"/>
    <cellStyle name="Note 2 19 21" xfId="45910"/>
    <cellStyle name="Note 2 19 22" xfId="45911"/>
    <cellStyle name="Note 2 19 22 2" xfId="45912"/>
    <cellStyle name="Note 2 19 23" xfId="45913"/>
    <cellStyle name="Note 2 19 3" xfId="45914"/>
    <cellStyle name="Note 2 19 3 2" xfId="45915"/>
    <cellStyle name="Note 2 19 3 3" xfId="45916"/>
    <cellStyle name="Note 2 19 3 4" xfId="45917"/>
    <cellStyle name="Note 2 19 3 5" xfId="45918"/>
    <cellStyle name="Note 2 19 3 5 2" xfId="45919"/>
    <cellStyle name="Note 2 19 3 6" xfId="45920"/>
    <cellStyle name="Note 2 19 4" xfId="45921"/>
    <cellStyle name="Note 2 19 4 2" xfId="45922"/>
    <cellStyle name="Note 2 19 4 3" xfId="45923"/>
    <cellStyle name="Note 2 19 4 4" xfId="45924"/>
    <cellStyle name="Note 2 19 4 5" xfId="45925"/>
    <cellStyle name="Note 2 19 4 5 2" xfId="45926"/>
    <cellStyle name="Note 2 19 4 6" xfId="45927"/>
    <cellStyle name="Note 2 19 5" xfId="45928"/>
    <cellStyle name="Note 2 19 5 2" xfId="45929"/>
    <cellStyle name="Note 2 19 5 3" xfId="45930"/>
    <cellStyle name="Note 2 19 5 4" xfId="45931"/>
    <cellStyle name="Note 2 19 5 5" xfId="45932"/>
    <cellStyle name="Note 2 19 5 5 2" xfId="45933"/>
    <cellStyle name="Note 2 19 5 6" xfId="45934"/>
    <cellStyle name="Note 2 19 6" xfId="45935"/>
    <cellStyle name="Note 2 19 6 2" xfId="45936"/>
    <cellStyle name="Note 2 19 6 3" xfId="45937"/>
    <cellStyle name="Note 2 19 6 4" xfId="45938"/>
    <cellStyle name="Note 2 19 6 5" xfId="45939"/>
    <cellStyle name="Note 2 19 6 5 2" xfId="45940"/>
    <cellStyle name="Note 2 19 6 6" xfId="45941"/>
    <cellStyle name="Note 2 19 7" xfId="45942"/>
    <cellStyle name="Note 2 19 7 2" xfId="45943"/>
    <cellStyle name="Note 2 19 7 3" xfId="45944"/>
    <cellStyle name="Note 2 19 7 4" xfId="45945"/>
    <cellStyle name="Note 2 19 7 5" xfId="45946"/>
    <cellStyle name="Note 2 19 7 5 2" xfId="45947"/>
    <cellStyle name="Note 2 19 7 6" xfId="45948"/>
    <cellStyle name="Note 2 19 8" xfId="45949"/>
    <cellStyle name="Note 2 19 8 2" xfId="45950"/>
    <cellStyle name="Note 2 19 8 3" xfId="45951"/>
    <cellStyle name="Note 2 19 8 4" xfId="45952"/>
    <cellStyle name="Note 2 19 8 5" xfId="45953"/>
    <cellStyle name="Note 2 19 8 5 2" xfId="45954"/>
    <cellStyle name="Note 2 19 8 6" xfId="45955"/>
    <cellStyle name="Note 2 19 9" xfId="45956"/>
    <cellStyle name="Note 2 19 9 2" xfId="45957"/>
    <cellStyle name="Note 2 19 9 3" xfId="45958"/>
    <cellStyle name="Note 2 19 9 4" xfId="45959"/>
    <cellStyle name="Note 2 19 9 5" xfId="45960"/>
    <cellStyle name="Note 2 19 9 5 2" xfId="45961"/>
    <cellStyle name="Note 2 19 9 6" xfId="45962"/>
    <cellStyle name="Note 2 2" xfId="45963"/>
    <cellStyle name="Note 2 2 10" xfId="45964"/>
    <cellStyle name="Note 2 2 10 2" xfId="45965"/>
    <cellStyle name="Note 2 2 10 2 2" xfId="45966"/>
    <cellStyle name="Note 2 2 10 3" xfId="45967"/>
    <cellStyle name="Note 2 2 10 4" xfId="45968"/>
    <cellStyle name="Note 2 2 10 5" xfId="45969"/>
    <cellStyle name="Note 2 2 10 5 2" xfId="45970"/>
    <cellStyle name="Note 2 2 10 6" xfId="45971"/>
    <cellStyle name="Note 2 2 11" xfId="45972"/>
    <cellStyle name="Note 2 2 11 2" xfId="45973"/>
    <cellStyle name="Note 2 2 11 2 2" xfId="45974"/>
    <cellStyle name="Note 2 2 11 3" xfId="45975"/>
    <cellStyle name="Note 2 2 11 4" xfId="45976"/>
    <cellStyle name="Note 2 2 11 5" xfId="45977"/>
    <cellStyle name="Note 2 2 11 5 2" xfId="45978"/>
    <cellStyle name="Note 2 2 11 6" xfId="45979"/>
    <cellStyle name="Note 2 2 12" xfId="45980"/>
    <cellStyle name="Note 2 2 12 2" xfId="45981"/>
    <cellStyle name="Note 2 2 12 2 2" xfId="45982"/>
    <cellStyle name="Note 2 2 12 3" xfId="45983"/>
    <cellStyle name="Note 2 2 12 4" xfId="45984"/>
    <cellStyle name="Note 2 2 12 5" xfId="45985"/>
    <cellStyle name="Note 2 2 12 5 2" xfId="45986"/>
    <cellStyle name="Note 2 2 12 6" xfId="45987"/>
    <cellStyle name="Note 2 2 13" xfId="45988"/>
    <cellStyle name="Note 2 2 13 2" xfId="45989"/>
    <cellStyle name="Note 2 2 13 2 2" xfId="45990"/>
    <cellStyle name="Note 2 2 13 3" xfId="45991"/>
    <cellStyle name="Note 2 2 13 4" xfId="45992"/>
    <cellStyle name="Note 2 2 13 5" xfId="45993"/>
    <cellStyle name="Note 2 2 13 5 2" xfId="45994"/>
    <cellStyle name="Note 2 2 13 6" xfId="45995"/>
    <cellStyle name="Note 2 2 14" xfId="45996"/>
    <cellStyle name="Note 2 2 14 2" xfId="45997"/>
    <cellStyle name="Note 2 2 14 3" xfId="45998"/>
    <cellStyle name="Note 2 2 14 4" xfId="45999"/>
    <cellStyle name="Note 2 2 14 5" xfId="46000"/>
    <cellStyle name="Note 2 2 14 5 2" xfId="46001"/>
    <cellStyle name="Note 2 2 14 6" xfId="46002"/>
    <cellStyle name="Note 2 2 15" xfId="46003"/>
    <cellStyle name="Note 2 2 15 2" xfId="46004"/>
    <cellStyle name="Note 2 2 15 3" xfId="46005"/>
    <cellStyle name="Note 2 2 15 4" xfId="46006"/>
    <cellStyle name="Note 2 2 15 5" xfId="46007"/>
    <cellStyle name="Note 2 2 15 5 2" xfId="46008"/>
    <cellStyle name="Note 2 2 15 6" xfId="46009"/>
    <cellStyle name="Note 2 2 16" xfId="46010"/>
    <cellStyle name="Note 2 2 16 2" xfId="46011"/>
    <cellStyle name="Note 2 2 16 3" xfId="46012"/>
    <cellStyle name="Note 2 2 16 4" xfId="46013"/>
    <cellStyle name="Note 2 2 16 5" xfId="46014"/>
    <cellStyle name="Note 2 2 16 5 2" xfId="46015"/>
    <cellStyle name="Note 2 2 16 6" xfId="46016"/>
    <cellStyle name="Note 2 2 17" xfId="46017"/>
    <cellStyle name="Note 2 2 17 2" xfId="46018"/>
    <cellStyle name="Note 2 2 17 3" xfId="46019"/>
    <cellStyle name="Note 2 2 17 4" xfId="46020"/>
    <cellStyle name="Note 2 2 17 5" xfId="46021"/>
    <cellStyle name="Note 2 2 17 5 2" xfId="46022"/>
    <cellStyle name="Note 2 2 17 6" xfId="46023"/>
    <cellStyle name="Note 2 2 18" xfId="46024"/>
    <cellStyle name="Note 2 2 18 2" xfId="46025"/>
    <cellStyle name="Note 2 2 18 3" xfId="46026"/>
    <cellStyle name="Note 2 2 18 4" xfId="46027"/>
    <cellStyle name="Note 2 2 18 5" xfId="46028"/>
    <cellStyle name="Note 2 2 18 5 2" xfId="46029"/>
    <cellStyle name="Note 2 2 18 6" xfId="46030"/>
    <cellStyle name="Note 2 2 19" xfId="46031"/>
    <cellStyle name="Note 2 2 2" xfId="46032"/>
    <cellStyle name="Note 2 2 2 2" xfId="46033"/>
    <cellStyle name="Note 2 2 2 2 2" xfId="46034"/>
    <cellStyle name="Note 2 2 2 3" xfId="46035"/>
    <cellStyle name="Note 2 2 2 3 2" xfId="46036"/>
    <cellStyle name="Note 2 2 2 4" xfId="46037"/>
    <cellStyle name="Note 2 2 2 4 2" xfId="46038"/>
    <cellStyle name="Note 2 2 2 5" xfId="46039"/>
    <cellStyle name="Note 2 2 2 5 2" xfId="46040"/>
    <cellStyle name="Note 2 2 2 5 2 2" xfId="46041"/>
    <cellStyle name="Note 2 2 2 6" xfId="46042"/>
    <cellStyle name="Note 2 2 2 6 2" xfId="46043"/>
    <cellStyle name="Note 2 2 2 7" xfId="46044"/>
    <cellStyle name="Note 2 2 20" xfId="46045"/>
    <cellStyle name="Note 2 2 21" xfId="46046"/>
    <cellStyle name="Note 2 2 22" xfId="46047"/>
    <cellStyle name="Note 2 2 22 2" xfId="46048"/>
    <cellStyle name="Note 2 2 23" xfId="46049"/>
    <cellStyle name="Note 2 2 3" xfId="46050"/>
    <cellStyle name="Note 2 2 3 2" xfId="46051"/>
    <cellStyle name="Note 2 2 3 2 2" xfId="46052"/>
    <cellStyle name="Note 2 2 3 3" xfId="46053"/>
    <cellStyle name="Note 2 2 3 3 2" xfId="46054"/>
    <cellStyle name="Note 2 2 3 4" xfId="46055"/>
    <cellStyle name="Note 2 2 3 4 2" xfId="46056"/>
    <cellStyle name="Note 2 2 3 5" xfId="46057"/>
    <cellStyle name="Note 2 2 3 5 2" xfId="46058"/>
    <cellStyle name="Note 2 2 3 5 2 2" xfId="46059"/>
    <cellStyle name="Note 2 2 3 6" xfId="46060"/>
    <cellStyle name="Note 2 2 3 6 2" xfId="46061"/>
    <cellStyle name="Note 2 2 3 7" xfId="46062"/>
    <cellStyle name="Note 2 2 4" xfId="46063"/>
    <cellStyle name="Note 2 2 4 2" xfId="46064"/>
    <cellStyle name="Note 2 2 4 2 2" xfId="46065"/>
    <cellStyle name="Note 2 2 4 3" xfId="46066"/>
    <cellStyle name="Note 2 2 4 3 2" xfId="46067"/>
    <cellStyle name="Note 2 2 4 4" xfId="46068"/>
    <cellStyle name="Note 2 2 4 4 2" xfId="46069"/>
    <cellStyle name="Note 2 2 4 5" xfId="46070"/>
    <cellStyle name="Note 2 2 4 5 2" xfId="46071"/>
    <cellStyle name="Note 2 2 4 5 2 2" xfId="46072"/>
    <cellStyle name="Note 2 2 4 6" xfId="46073"/>
    <cellStyle name="Note 2 2 4 6 2" xfId="46074"/>
    <cellStyle name="Note 2 2 4 7" xfId="46075"/>
    <cellStyle name="Note 2 2 5" xfId="46076"/>
    <cellStyle name="Note 2 2 5 2" xfId="46077"/>
    <cellStyle name="Note 2 2 5 2 2" xfId="46078"/>
    <cellStyle name="Note 2 2 5 3" xfId="46079"/>
    <cellStyle name="Note 2 2 5 3 2" xfId="46080"/>
    <cellStyle name="Note 2 2 5 4" xfId="46081"/>
    <cellStyle name="Note 2 2 5 4 2" xfId="46082"/>
    <cellStyle name="Note 2 2 5 5" xfId="46083"/>
    <cellStyle name="Note 2 2 5 5 2" xfId="46084"/>
    <cellStyle name="Note 2 2 5 5 2 2" xfId="46085"/>
    <cellStyle name="Note 2 2 5 6" xfId="46086"/>
    <cellStyle name="Note 2 2 5 6 2" xfId="46087"/>
    <cellStyle name="Note 2 2 5 7" xfId="46088"/>
    <cellStyle name="Note 2 2 6" xfId="46089"/>
    <cellStyle name="Note 2 2 6 2" xfId="46090"/>
    <cellStyle name="Note 2 2 6 2 2" xfId="46091"/>
    <cellStyle name="Note 2 2 6 3" xfId="46092"/>
    <cellStyle name="Note 2 2 6 3 2" xfId="46093"/>
    <cellStyle name="Note 2 2 6 4" xfId="46094"/>
    <cellStyle name="Note 2 2 6 4 2" xfId="46095"/>
    <cellStyle name="Note 2 2 6 5" xfId="46096"/>
    <cellStyle name="Note 2 2 6 5 2" xfId="46097"/>
    <cellStyle name="Note 2 2 6 5 2 2" xfId="46098"/>
    <cellStyle name="Note 2 2 6 6" xfId="46099"/>
    <cellStyle name="Note 2 2 6 6 2" xfId="46100"/>
    <cellStyle name="Note 2 2 6 7" xfId="46101"/>
    <cellStyle name="Note 2 2 7" xfId="46102"/>
    <cellStyle name="Note 2 2 7 2" xfId="46103"/>
    <cellStyle name="Note 2 2 7 2 2" xfId="46104"/>
    <cellStyle name="Note 2 2 7 3" xfId="46105"/>
    <cellStyle name="Note 2 2 7 3 2" xfId="46106"/>
    <cellStyle name="Note 2 2 7 4" xfId="46107"/>
    <cellStyle name="Note 2 2 7 4 2" xfId="46108"/>
    <cellStyle name="Note 2 2 7 5" xfId="46109"/>
    <cellStyle name="Note 2 2 7 5 2" xfId="46110"/>
    <cellStyle name="Note 2 2 7 5 2 2" xfId="46111"/>
    <cellStyle name="Note 2 2 7 6" xfId="46112"/>
    <cellStyle name="Note 2 2 7 6 2" xfId="46113"/>
    <cellStyle name="Note 2 2 7 7" xfId="46114"/>
    <cellStyle name="Note 2 2 8" xfId="46115"/>
    <cellStyle name="Note 2 2 8 2" xfId="46116"/>
    <cellStyle name="Note 2 2 8 2 2" xfId="46117"/>
    <cellStyle name="Note 2 2 8 3" xfId="46118"/>
    <cellStyle name="Note 2 2 8 4" xfId="46119"/>
    <cellStyle name="Note 2 2 8 5" xfId="46120"/>
    <cellStyle name="Note 2 2 8 5 2" xfId="46121"/>
    <cellStyle name="Note 2 2 8 6" xfId="46122"/>
    <cellStyle name="Note 2 2 9" xfId="46123"/>
    <cellStyle name="Note 2 2 9 2" xfId="46124"/>
    <cellStyle name="Note 2 2 9 2 2" xfId="46125"/>
    <cellStyle name="Note 2 2 9 3" xfId="46126"/>
    <cellStyle name="Note 2 2 9 4" xfId="46127"/>
    <cellStyle name="Note 2 2 9 5" xfId="46128"/>
    <cellStyle name="Note 2 2 9 5 2" xfId="46129"/>
    <cellStyle name="Note 2 2 9 6" xfId="46130"/>
    <cellStyle name="Note 2 20" xfId="46131"/>
    <cellStyle name="Note 2 20 10" xfId="46132"/>
    <cellStyle name="Note 2 20 10 2" xfId="46133"/>
    <cellStyle name="Note 2 20 10 3" xfId="46134"/>
    <cellStyle name="Note 2 20 10 4" xfId="46135"/>
    <cellStyle name="Note 2 20 10 5" xfId="46136"/>
    <cellStyle name="Note 2 20 10 5 2" xfId="46137"/>
    <cellStyle name="Note 2 20 10 6" xfId="46138"/>
    <cellStyle name="Note 2 20 11" xfId="46139"/>
    <cellStyle name="Note 2 20 11 2" xfId="46140"/>
    <cellStyle name="Note 2 20 11 3" xfId="46141"/>
    <cellStyle name="Note 2 20 11 4" xfId="46142"/>
    <cellStyle name="Note 2 20 11 5" xfId="46143"/>
    <cellStyle name="Note 2 20 11 5 2" xfId="46144"/>
    <cellStyle name="Note 2 20 11 6" xfId="46145"/>
    <cellStyle name="Note 2 20 12" xfId="46146"/>
    <cellStyle name="Note 2 20 12 2" xfId="46147"/>
    <cellStyle name="Note 2 20 12 3" xfId="46148"/>
    <cellStyle name="Note 2 20 12 4" xfId="46149"/>
    <cellStyle name="Note 2 20 12 5" xfId="46150"/>
    <cellStyle name="Note 2 20 12 5 2" xfId="46151"/>
    <cellStyle name="Note 2 20 12 6" xfId="46152"/>
    <cellStyle name="Note 2 20 13" xfId="46153"/>
    <cellStyle name="Note 2 20 13 2" xfId="46154"/>
    <cellStyle name="Note 2 20 13 3" xfId="46155"/>
    <cellStyle name="Note 2 20 13 4" xfId="46156"/>
    <cellStyle name="Note 2 20 13 5" xfId="46157"/>
    <cellStyle name="Note 2 20 13 5 2" xfId="46158"/>
    <cellStyle name="Note 2 20 13 6" xfId="46159"/>
    <cellStyle name="Note 2 20 14" xfId="46160"/>
    <cellStyle name="Note 2 20 14 2" xfId="46161"/>
    <cellStyle name="Note 2 20 14 3" xfId="46162"/>
    <cellStyle name="Note 2 20 14 4" xfId="46163"/>
    <cellStyle name="Note 2 20 14 5" xfId="46164"/>
    <cellStyle name="Note 2 20 14 5 2" xfId="46165"/>
    <cellStyle name="Note 2 20 14 6" xfId="46166"/>
    <cellStyle name="Note 2 20 15" xfId="46167"/>
    <cellStyle name="Note 2 20 15 2" xfId="46168"/>
    <cellStyle name="Note 2 20 15 3" xfId="46169"/>
    <cellStyle name="Note 2 20 15 4" xfId="46170"/>
    <cellStyle name="Note 2 20 15 5" xfId="46171"/>
    <cellStyle name="Note 2 20 15 5 2" xfId="46172"/>
    <cellStyle name="Note 2 20 15 6" xfId="46173"/>
    <cellStyle name="Note 2 20 16" xfId="46174"/>
    <cellStyle name="Note 2 20 16 2" xfId="46175"/>
    <cellStyle name="Note 2 20 16 3" xfId="46176"/>
    <cellStyle name="Note 2 20 16 4" xfId="46177"/>
    <cellStyle name="Note 2 20 16 5" xfId="46178"/>
    <cellStyle name="Note 2 20 16 5 2" xfId="46179"/>
    <cellStyle name="Note 2 20 16 6" xfId="46180"/>
    <cellStyle name="Note 2 20 17" xfId="46181"/>
    <cellStyle name="Note 2 20 17 2" xfId="46182"/>
    <cellStyle name="Note 2 20 17 3" xfId="46183"/>
    <cellStyle name="Note 2 20 17 4" xfId="46184"/>
    <cellStyle name="Note 2 20 17 5" xfId="46185"/>
    <cellStyle name="Note 2 20 17 5 2" xfId="46186"/>
    <cellStyle name="Note 2 20 17 6" xfId="46187"/>
    <cellStyle name="Note 2 20 18" xfId="46188"/>
    <cellStyle name="Note 2 20 18 2" xfId="46189"/>
    <cellStyle name="Note 2 20 18 3" xfId="46190"/>
    <cellStyle name="Note 2 20 18 4" xfId="46191"/>
    <cellStyle name="Note 2 20 18 5" xfId="46192"/>
    <cellStyle name="Note 2 20 18 5 2" xfId="46193"/>
    <cellStyle name="Note 2 20 18 6" xfId="46194"/>
    <cellStyle name="Note 2 20 19" xfId="46195"/>
    <cellStyle name="Note 2 20 2" xfId="46196"/>
    <cellStyle name="Note 2 20 2 2" xfId="46197"/>
    <cellStyle name="Note 2 20 2 3" xfId="46198"/>
    <cellStyle name="Note 2 20 2 4" xfId="46199"/>
    <cellStyle name="Note 2 20 2 5" xfId="46200"/>
    <cellStyle name="Note 2 20 2 5 2" xfId="46201"/>
    <cellStyle name="Note 2 20 2 6" xfId="46202"/>
    <cellStyle name="Note 2 20 20" xfId="46203"/>
    <cellStyle name="Note 2 20 21" xfId="46204"/>
    <cellStyle name="Note 2 20 22" xfId="46205"/>
    <cellStyle name="Note 2 20 22 2" xfId="46206"/>
    <cellStyle name="Note 2 20 23" xfId="46207"/>
    <cellStyle name="Note 2 20 3" xfId="46208"/>
    <cellStyle name="Note 2 20 3 2" xfId="46209"/>
    <cellStyle name="Note 2 20 3 3" xfId="46210"/>
    <cellStyle name="Note 2 20 3 4" xfId="46211"/>
    <cellStyle name="Note 2 20 3 5" xfId="46212"/>
    <cellStyle name="Note 2 20 3 5 2" xfId="46213"/>
    <cellStyle name="Note 2 20 3 6" xfId="46214"/>
    <cellStyle name="Note 2 20 4" xfId="46215"/>
    <cellStyle name="Note 2 20 4 2" xfId="46216"/>
    <cellStyle name="Note 2 20 4 3" xfId="46217"/>
    <cellStyle name="Note 2 20 4 4" xfId="46218"/>
    <cellStyle name="Note 2 20 4 5" xfId="46219"/>
    <cellStyle name="Note 2 20 4 5 2" xfId="46220"/>
    <cellStyle name="Note 2 20 4 6" xfId="46221"/>
    <cellStyle name="Note 2 20 5" xfId="46222"/>
    <cellStyle name="Note 2 20 5 2" xfId="46223"/>
    <cellStyle name="Note 2 20 5 3" xfId="46224"/>
    <cellStyle name="Note 2 20 5 4" xfId="46225"/>
    <cellStyle name="Note 2 20 5 5" xfId="46226"/>
    <cellStyle name="Note 2 20 5 5 2" xfId="46227"/>
    <cellStyle name="Note 2 20 5 6" xfId="46228"/>
    <cellStyle name="Note 2 20 6" xfId="46229"/>
    <cellStyle name="Note 2 20 6 2" xfId="46230"/>
    <cellStyle name="Note 2 20 6 3" xfId="46231"/>
    <cellStyle name="Note 2 20 6 4" xfId="46232"/>
    <cellStyle name="Note 2 20 6 5" xfId="46233"/>
    <cellStyle name="Note 2 20 6 5 2" xfId="46234"/>
    <cellStyle name="Note 2 20 6 6" xfId="46235"/>
    <cellStyle name="Note 2 20 7" xfId="46236"/>
    <cellStyle name="Note 2 20 7 2" xfId="46237"/>
    <cellStyle name="Note 2 20 7 3" xfId="46238"/>
    <cellStyle name="Note 2 20 7 4" xfId="46239"/>
    <cellStyle name="Note 2 20 7 5" xfId="46240"/>
    <cellStyle name="Note 2 20 7 5 2" xfId="46241"/>
    <cellStyle name="Note 2 20 7 6" xfId="46242"/>
    <cellStyle name="Note 2 20 8" xfId="46243"/>
    <cellStyle name="Note 2 20 8 2" xfId="46244"/>
    <cellStyle name="Note 2 20 8 3" xfId="46245"/>
    <cellStyle name="Note 2 20 8 4" xfId="46246"/>
    <cellStyle name="Note 2 20 8 5" xfId="46247"/>
    <cellStyle name="Note 2 20 8 5 2" xfId="46248"/>
    <cellStyle name="Note 2 20 8 6" xfId="46249"/>
    <cellStyle name="Note 2 20 9" xfId="46250"/>
    <cellStyle name="Note 2 20 9 2" xfId="46251"/>
    <cellStyle name="Note 2 20 9 3" xfId="46252"/>
    <cellStyle name="Note 2 20 9 4" xfId="46253"/>
    <cellStyle name="Note 2 20 9 5" xfId="46254"/>
    <cellStyle name="Note 2 20 9 5 2" xfId="46255"/>
    <cellStyle name="Note 2 20 9 6" xfId="46256"/>
    <cellStyle name="Note 2 21" xfId="46257"/>
    <cellStyle name="Note 2 21 10" xfId="46258"/>
    <cellStyle name="Note 2 21 10 2" xfId="46259"/>
    <cellStyle name="Note 2 21 10 3" xfId="46260"/>
    <cellStyle name="Note 2 21 10 4" xfId="46261"/>
    <cellStyle name="Note 2 21 10 5" xfId="46262"/>
    <cellStyle name="Note 2 21 10 5 2" xfId="46263"/>
    <cellStyle name="Note 2 21 10 6" xfId="46264"/>
    <cellStyle name="Note 2 21 11" xfId="46265"/>
    <cellStyle name="Note 2 21 11 2" xfId="46266"/>
    <cellStyle name="Note 2 21 11 3" xfId="46267"/>
    <cellStyle name="Note 2 21 11 4" xfId="46268"/>
    <cellStyle name="Note 2 21 11 5" xfId="46269"/>
    <cellStyle name="Note 2 21 11 5 2" xfId="46270"/>
    <cellStyle name="Note 2 21 11 6" xfId="46271"/>
    <cellStyle name="Note 2 21 12" xfId="46272"/>
    <cellStyle name="Note 2 21 12 2" xfId="46273"/>
    <cellStyle name="Note 2 21 12 3" xfId="46274"/>
    <cellStyle name="Note 2 21 12 4" xfId="46275"/>
    <cellStyle name="Note 2 21 12 5" xfId="46276"/>
    <cellStyle name="Note 2 21 12 5 2" xfId="46277"/>
    <cellStyle name="Note 2 21 12 6" xfId="46278"/>
    <cellStyle name="Note 2 21 13" xfId="46279"/>
    <cellStyle name="Note 2 21 13 2" xfId="46280"/>
    <cellStyle name="Note 2 21 13 3" xfId="46281"/>
    <cellStyle name="Note 2 21 13 4" xfId="46282"/>
    <cellStyle name="Note 2 21 13 5" xfId="46283"/>
    <cellStyle name="Note 2 21 13 5 2" xfId="46284"/>
    <cellStyle name="Note 2 21 13 6" xfId="46285"/>
    <cellStyle name="Note 2 21 14" xfId="46286"/>
    <cellStyle name="Note 2 21 14 2" xfId="46287"/>
    <cellStyle name="Note 2 21 14 3" xfId="46288"/>
    <cellStyle name="Note 2 21 14 4" xfId="46289"/>
    <cellStyle name="Note 2 21 14 5" xfId="46290"/>
    <cellStyle name="Note 2 21 14 5 2" xfId="46291"/>
    <cellStyle name="Note 2 21 14 6" xfId="46292"/>
    <cellStyle name="Note 2 21 15" xfId="46293"/>
    <cellStyle name="Note 2 21 15 2" xfId="46294"/>
    <cellStyle name="Note 2 21 15 3" xfId="46295"/>
    <cellStyle name="Note 2 21 15 4" xfId="46296"/>
    <cellStyle name="Note 2 21 15 5" xfId="46297"/>
    <cellStyle name="Note 2 21 15 5 2" xfId="46298"/>
    <cellStyle name="Note 2 21 15 6" xfId="46299"/>
    <cellStyle name="Note 2 21 16" xfId="46300"/>
    <cellStyle name="Note 2 21 16 2" xfId="46301"/>
    <cellStyle name="Note 2 21 16 3" xfId="46302"/>
    <cellStyle name="Note 2 21 16 4" xfId="46303"/>
    <cellStyle name="Note 2 21 16 5" xfId="46304"/>
    <cellStyle name="Note 2 21 16 5 2" xfId="46305"/>
    <cellStyle name="Note 2 21 16 6" xfId="46306"/>
    <cellStyle name="Note 2 21 17" xfId="46307"/>
    <cellStyle name="Note 2 21 17 2" xfId="46308"/>
    <cellStyle name="Note 2 21 17 3" xfId="46309"/>
    <cellStyle name="Note 2 21 17 4" xfId="46310"/>
    <cellStyle name="Note 2 21 17 5" xfId="46311"/>
    <cellStyle name="Note 2 21 17 5 2" xfId="46312"/>
    <cellStyle name="Note 2 21 17 6" xfId="46313"/>
    <cellStyle name="Note 2 21 18" xfId="46314"/>
    <cellStyle name="Note 2 21 18 2" xfId="46315"/>
    <cellStyle name="Note 2 21 18 3" xfId="46316"/>
    <cellStyle name="Note 2 21 18 4" xfId="46317"/>
    <cellStyle name="Note 2 21 18 5" xfId="46318"/>
    <cellStyle name="Note 2 21 18 5 2" xfId="46319"/>
    <cellStyle name="Note 2 21 18 6" xfId="46320"/>
    <cellStyle name="Note 2 21 19" xfId="46321"/>
    <cellStyle name="Note 2 21 2" xfId="46322"/>
    <cellStyle name="Note 2 21 2 2" xfId="46323"/>
    <cellStyle name="Note 2 21 2 3" xfId="46324"/>
    <cellStyle name="Note 2 21 2 4" xfId="46325"/>
    <cellStyle name="Note 2 21 2 5" xfId="46326"/>
    <cellStyle name="Note 2 21 2 5 2" xfId="46327"/>
    <cellStyle name="Note 2 21 2 6" xfId="46328"/>
    <cellStyle name="Note 2 21 20" xfId="46329"/>
    <cellStyle name="Note 2 21 21" xfId="46330"/>
    <cellStyle name="Note 2 21 22" xfId="46331"/>
    <cellStyle name="Note 2 21 22 2" xfId="46332"/>
    <cellStyle name="Note 2 21 23" xfId="46333"/>
    <cellStyle name="Note 2 21 3" xfId="46334"/>
    <cellStyle name="Note 2 21 3 2" xfId="46335"/>
    <cellStyle name="Note 2 21 3 3" xfId="46336"/>
    <cellStyle name="Note 2 21 3 4" xfId="46337"/>
    <cellStyle name="Note 2 21 3 5" xfId="46338"/>
    <cellStyle name="Note 2 21 3 5 2" xfId="46339"/>
    <cellStyle name="Note 2 21 3 6" xfId="46340"/>
    <cellStyle name="Note 2 21 4" xfId="46341"/>
    <cellStyle name="Note 2 21 4 2" xfId="46342"/>
    <cellStyle name="Note 2 21 4 3" xfId="46343"/>
    <cellStyle name="Note 2 21 4 4" xfId="46344"/>
    <cellStyle name="Note 2 21 4 5" xfId="46345"/>
    <cellStyle name="Note 2 21 4 5 2" xfId="46346"/>
    <cellStyle name="Note 2 21 4 6" xfId="46347"/>
    <cellStyle name="Note 2 21 5" xfId="46348"/>
    <cellStyle name="Note 2 21 5 2" xfId="46349"/>
    <cellStyle name="Note 2 21 5 3" xfId="46350"/>
    <cellStyle name="Note 2 21 5 4" xfId="46351"/>
    <cellStyle name="Note 2 21 5 5" xfId="46352"/>
    <cellStyle name="Note 2 21 5 5 2" xfId="46353"/>
    <cellStyle name="Note 2 21 5 6" xfId="46354"/>
    <cellStyle name="Note 2 21 6" xfId="46355"/>
    <cellStyle name="Note 2 21 6 2" xfId="46356"/>
    <cellStyle name="Note 2 21 6 3" xfId="46357"/>
    <cellStyle name="Note 2 21 6 4" xfId="46358"/>
    <cellStyle name="Note 2 21 6 5" xfId="46359"/>
    <cellStyle name="Note 2 21 6 5 2" xfId="46360"/>
    <cellStyle name="Note 2 21 6 6" xfId="46361"/>
    <cellStyle name="Note 2 21 7" xfId="46362"/>
    <cellStyle name="Note 2 21 7 2" xfId="46363"/>
    <cellStyle name="Note 2 21 7 3" xfId="46364"/>
    <cellStyle name="Note 2 21 7 4" xfId="46365"/>
    <cellStyle name="Note 2 21 7 5" xfId="46366"/>
    <cellStyle name="Note 2 21 7 5 2" xfId="46367"/>
    <cellStyle name="Note 2 21 7 6" xfId="46368"/>
    <cellStyle name="Note 2 21 8" xfId="46369"/>
    <cellStyle name="Note 2 21 8 2" xfId="46370"/>
    <cellStyle name="Note 2 21 8 3" xfId="46371"/>
    <cellStyle name="Note 2 21 8 4" xfId="46372"/>
    <cellStyle name="Note 2 21 8 5" xfId="46373"/>
    <cellStyle name="Note 2 21 8 5 2" xfId="46374"/>
    <cellStyle name="Note 2 21 8 6" xfId="46375"/>
    <cellStyle name="Note 2 21 9" xfId="46376"/>
    <cellStyle name="Note 2 21 9 2" xfId="46377"/>
    <cellStyle name="Note 2 21 9 3" xfId="46378"/>
    <cellStyle name="Note 2 21 9 4" xfId="46379"/>
    <cellStyle name="Note 2 21 9 5" xfId="46380"/>
    <cellStyle name="Note 2 21 9 5 2" xfId="46381"/>
    <cellStyle name="Note 2 21 9 6" xfId="46382"/>
    <cellStyle name="Note 2 22" xfId="46383"/>
    <cellStyle name="Note 2 22 2" xfId="46384"/>
    <cellStyle name="Note 2 22 3" xfId="46385"/>
    <cellStyle name="Note 2 22 4" xfId="46386"/>
    <cellStyle name="Note 2 22 5" xfId="46387"/>
    <cellStyle name="Note 2 22 5 2" xfId="46388"/>
    <cellStyle name="Note 2 22 6" xfId="46389"/>
    <cellStyle name="Note 2 23" xfId="46390"/>
    <cellStyle name="Note 2 23 2" xfId="46391"/>
    <cellStyle name="Note 2 23 3" xfId="46392"/>
    <cellStyle name="Note 2 23 4" xfId="46393"/>
    <cellStyle name="Note 2 23 5" xfId="46394"/>
    <cellStyle name="Note 2 23 5 2" xfId="46395"/>
    <cellStyle name="Note 2 23 6" xfId="46396"/>
    <cellStyle name="Note 2 24" xfId="46397"/>
    <cellStyle name="Note 2 24 2" xfId="46398"/>
    <cellStyle name="Note 2 24 3" xfId="46399"/>
    <cellStyle name="Note 2 24 4" xfId="46400"/>
    <cellStyle name="Note 2 24 5" xfId="46401"/>
    <cellStyle name="Note 2 24 5 2" xfId="46402"/>
    <cellStyle name="Note 2 24 6" xfId="46403"/>
    <cellStyle name="Note 2 25" xfId="46404"/>
    <cellStyle name="Note 2 25 2" xfId="46405"/>
    <cellStyle name="Note 2 25 3" xfId="46406"/>
    <cellStyle name="Note 2 25 4" xfId="46407"/>
    <cellStyle name="Note 2 25 5" xfId="46408"/>
    <cellStyle name="Note 2 25 5 2" xfId="46409"/>
    <cellStyle name="Note 2 25 6" xfId="46410"/>
    <cellStyle name="Note 2 26" xfId="46411"/>
    <cellStyle name="Note 2 26 2" xfId="46412"/>
    <cellStyle name="Note 2 26 3" xfId="46413"/>
    <cellStyle name="Note 2 26 4" xfId="46414"/>
    <cellStyle name="Note 2 26 5" xfId="46415"/>
    <cellStyle name="Note 2 26 5 2" xfId="46416"/>
    <cellStyle name="Note 2 26 6" xfId="46417"/>
    <cellStyle name="Note 2 27" xfId="46418"/>
    <cellStyle name="Note 2 27 2" xfId="46419"/>
    <cellStyle name="Note 2 27 3" xfId="46420"/>
    <cellStyle name="Note 2 27 4" xfId="46421"/>
    <cellStyle name="Note 2 27 5" xfId="46422"/>
    <cellStyle name="Note 2 27 5 2" xfId="46423"/>
    <cellStyle name="Note 2 27 6" xfId="46424"/>
    <cellStyle name="Note 2 28" xfId="46425"/>
    <cellStyle name="Note 2 28 2" xfId="46426"/>
    <cellStyle name="Note 2 28 3" xfId="46427"/>
    <cellStyle name="Note 2 28 4" xfId="46428"/>
    <cellStyle name="Note 2 28 5" xfId="46429"/>
    <cellStyle name="Note 2 28 5 2" xfId="46430"/>
    <cellStyle name="Note 2 28 6" xfId="46431"/>
    <cellStyle name="Note 2 29" xfId="46432"/>
    <cellStyle name="Note 2 29 2" xfId="46433"/>
    <cellStyle name="Note 2 29 3" xfId="46434"/>
    <cellStyle name="Note 2 29 4" xfId="46435"/>
    <cellStyle name="Note 2 29 5" xfId="46436"/>
    <cellStyle name="Note 2 29 5 2" xfId="46437"/>
    <cellStyle name="Note 2 29 6" xfId="46438"/>
    <cellStyle name="Note 2 3" xfId="46439"/>
    <cellStyle name="Note 2 3 10" xfId="46440"/>
    <cellStyle name="Note 2 3 10 2" xfId="46441"/>
    <cellStyle name="Note 2 3 10 3" xfId="46442"/>
    <cellStyle name="Note 2 3 10 4" xfId="46443"/>
    <cellStyle name="Note 2 3 10 5" xfId="46444"/>
    <cellStyle name="Note 2 3 10 5 2" xfId="46445"/>
    <cellStyle name="Note 2 3 10 6" xfId="46446"/>
    <cellStyle name="Note 2 3 11" xfId="46447"/>
    <cellStyle name="Note 2 3 11 2" xfId="46448"/>
    <cellStyle name="Note 2 3 11 3" xfId="46449"/>
    <cellStyle name="Note 2 3 11 4" xfId="46450"/>
    <cellStyle name="Note 2 3 11 5" xfId="46451"/>
    <cellStyle name="Note 2 3 11 5 2" xfId="46452"/>
    <cellStyle name="Note 2 3 11 6" xfId="46453"/>
    <cellStyle name="Note 2 3 12" xfId="46454"/>
    <cellStyle name="Note 2 3 12 2" xfId="46455"/>
    <cellStyle name="Note 2 3 12 3" xfId="46456"/>
    <cellStyle name="Note 2 3 12 4" xfId="46457"/>
    <cellStyle name="Note 2 3 12 5" xfId="46458"/>
    <cellStyle name="Note 2 3 12 5 2" xfId="46459"/>
    <cellStyle name="Note 2 3 12 6" xfId="46460"/>
    <cellStyle name="Note 2 3 13" xfId="46461"/>
    <cellStyle name="Note 2 3 13 2" xfId="46462"/>
    <cellStyle name="Note 2 3 13 3" xfId="46463"/>
    <cellStyle name="Note 2 3 13 4" xfId="46464"/>
    <cellStyle name="Note 2 3 13 5" xfId="46465"/>
    <cellStyle name="Note 2 3 13 5 2" xfId="46466"/>
    <cellStyle name="Note 2 3 13 6" xfId="46467"/>
    <cellStyle name="Note 2 3 14" xfId="46468"/>
    <cellStyle name="Note 2 3 14 2" xfId="46469"/>
    <cellStyle name="Note 2 3 14 3" xfId="46470"/>
    <cellStyle name="Note 2 3 14 4" xfId="46471"/>
    <cellStyle name="Note 2 3 14 5" xfId="46472"/>
    <cellStyle name="Note 2 3 14 5 2" xfId="46473"/>
    <cellStyle name="Note 2 3 14 6" xfId="46474"/>
    <cellStyle name="Note 2 3 15" xfId="46475"/>
    <cellStyle name="Note 2 3 15 2" xfId="46476"/>
    <cellStyle name="Note 2 3 15 3" xfId="46477"/>
    <cellStyle name="Note 2 3 15 4" xfId="46478"/>
    <cellStyle name="Note 2 3 15 5" xfId="46479"/>
    <cellStyle name="Note 2 3 15 5 2" xfId="46480"/>
    <cellStyle name="Note 2 3 15 6" xfId="46481"/>
    <cellStyle name="Note 2 3 16" xfId="46482"/>
    <cellStyle name="Note 2 3 16 2" xfId="46483"/>
    <cellStyle name="Note 2 3 16 3" xfId="46484"/>
    <cellStyle name="Note 2 3 16 4" xfId="46485"/>
    <cellStyle name="Note 2 3 16 5" xfId="46486"/>
    <cellStyle name="Note 2 3 16 5 2" xfId="46487"/>
    <cellStyle name="Note 2 3 16 6" xfId="46488"/>
    <cellStyle name="Note 2 3 17" xfId="46489"/>
    <cellStyle name="Note 2 3 17 2" xfId="46490"/>
    <cellStyle name="Note 2 3 17 3" xfId="46491"/>
    <cellStyle name="Note 2 3 17 4" xfId="46492"/>
    <cellStyle name="Note 2 3 17 5" xfId="46493"/>
    <cellStyle name="Note 2 3 17 5 2" xfId="46494"/>
    <cellStyle name="Note 2 3 17 6" xfId="46495"/>
    <cellStyle name="Note 2 3 18" xfId="46496"/>
    <cellStyle name="Note 2 3 18 2" xfId="46497"/>
    <cellStyle name="Note 2 3 18 3" xfId="46498"/>
    <cellStyle name="Note 2 3 18 4" xfId="46499"/>
    <cellStyle name="Note 2 3 18 5" xfId="46500"/>
    <cellStyle name="Note 2 3 18 5 2" xfId="46501"/>
    <cellStyle name="Note 2 3 18 6" xfId="46502"/>
    <cellStyle name="Note 2 3 19" xfId="46503"/>
    <cellStyle name="Note 2 3 2" xfId="46504"/>
    <cellStyle name="Note 2 3 2 2" xfId="46505"/>
    <cellStyle name="Note 2 3 2 2 2" xfId="46506"/>
    <cellStyle name="Note 2 3 2 3" xfId="46507"/>
    <cellStyle name="Note 2 3 2 4" xfId="46508"/>
    <cellStyle name="Note 2 3 2 5" xfId="46509"/>
    <cellStyle name="Note 2 3 2 5 2" xfId="46510"/>
    <cellStyle name="Note 2 3 2 6" xfId="46511"/>
    <cellStyle name="Note 2 3 20" xfId="46512"/>
    <cellStyle name="Note 2 3 21" xfId="46513"/>
    <cellStyle name="Note 2 3 22" xfId="46514"/>
    <cellStyle name="Note 2 3 22 2" xfId="46515"/>
    <cellStyle name="Note 2 3 23" xfId="46516"/>
    <cellStyle name="Note 2 3 3" xfId="46517"/>
    <cellStyle name="Note 2 3 3 2" xfId="46518"/>
    <cellStyle name="Note 2 3 3 2 2" xfId="46519"/>
    <cellStyle name="Note 2 3 3 3" xfId="46520"/>
    <cellStyle name="Note 2 3 3 4" xfId="46521"/>
    <cellStyle name="Note 2 3 3 5" xfId="46522"/>
    <cellStyle name="Note 2 3 3 5 2" xfId="46523"/>
    <cellStyle name="Note 2 3 3 6" xfId="46524"/>
    <cellStyle name="Note 2 3 4" xfId="46525"/>
    <cellStyle name="Note 2 3 4 2" xfId="46526"/>
    <cellStyle name="Note 2 3 4 2 2" xfId="46527"/>
    <cellStyle name="Note 2 3 4 3" xfId="46528"/>
    <cellStyle name="Note 2 3 4 4" xfId="46529"/>
    <cellStyle name="Note 2 3 4 5" xfId="46530"/>
    <cellStyle name="Note 2 3 4 5 2" xfId="46531"/>
    <cellStyle name="Note 2 3 4 6" xfId="46532"/>
    <cellStyle name="Note 2 3 5" xfId="46533"/>
    <cellStyle name="Note 2 3 5 2" xfId="46534"/>
    <cellStyle name="Note 2 3 5 2 2" xfId="46535"/>
    <cellStyle name="Note 2 3 5 3" xfId="46536"/>
    <cellStyle name="Note 2 3 5 4" xfId="46537"/>
    <cellStyle name="Note 2 3 5 5" xfId="46538"/>
    <cellStyle name="Note 2 3 5 5 2" xfId="46539"/>
    <cellStyle name="Note 2 3 5 6" xfId="46540"/>
    <cellStyle name="Note 2 3 6" xfId="46541"/>
    <cellStyle name="Note 2 3 6 2" xfId="46542"/>
    <cellStyle name="Note 2 3 6 2 2" xfId="46543"/>
    <cellStyle name="Note 2 3 6 3" xfId="46544"/>
    <cellStyle name="Note 2 3 6 4" xfId="46545"/>
    <cellStyle name="Note 2 3 6 5" xfId="46546"/>
    <cellStyle name="Note 2 3 6 5 2" xfId="46547"/>
    <cellStyle name="Note 2 3 6 6" xfId="46548"/>
    <cellStyle name="Note 2 3 7" xfId="46549"/>
    <cellStyle name="Note 2 3 7 2" xfId="46550"/>
    <cellStyle name="Note 2 3 7 2 2" xfId="46551"/>
    <cellStyle name="Note 2 3 7 3" xfId="46552"/>
    <cellStyle name="Note 2 3 7 4" xfId="46553"/>
    <cellStyle name="Note 2 3 7 5" xfId="46554"/>
    <cellStyle name="Note 2 3 7 5 2" xfId="46555"/>
    <cellStyle name="Note 2 3 7 6" xfId="46556"/>
    <cellStyle name="Note 2 3 8" xfId="46557"/>
    <cellStyle name="Note 2 3 8 2" xfId="46558"/>
    <cellStyle name="Note 2 3 8 3" xfId="46559"/>
    <cellStyle name="Note 2 3 8 4" xfId="46560"/>
    <cellStyle name="Note 2 3 8 5" xfId="46561"/>
    <cellStyle name="Note 2 3 8 5 2" xfId="46562"/>
    <cellStyle name="Note 2 3 8 6" xfId="46563"/>
    <cellStyle name="Note 2 3 9" xfId="46564"/>
    <cellStyle name="Note 2 3 9 2" xfId="46565"/>
    <cellStyle name="Note 2 3 9 3" xfId="46566"/>
    <cellStyle name="Note 2 3 9 4" xfId="46567"/>
    <cellStyle name="Note 2 3 9 5" xfId="46568"/>
    <cellStyle name="Note 2 3 9 5 2" xfId="46569"/>
    <cellStyle name="Note 2 3 9 6" xfId="46570"/>
    <cellStyle name="Note 2 30" xfId="46571"/>
    <cellStyle name="Note 2 30 2" xfId="46572"/>
    <cellStyle name="Note 2 30 3" xfId="46573"/>
    <cellStyle name="Note 2 30 4" xfId="46574"/>
    <cellStyle name="Note 2 30 5" xfId="46575"/>
    <cellStyle name="Note 2 30 5 2" xfId="46576"/>
    <cellStyle name="Note 2 30 6" xfId="46577"/>
    <cellStyle name="Note 2 31" xfId="46578"/>
    <cellStyle name="Note 2 31 2" xfId="46579"/>
    <cellStyle name="Note 2 31 3" xfId="46580"/>
    <cellStyle name="Note 2 31 4" xfId="46581"/>
    <cellStyle name="Note 2 31 5" xfId="46582"/>
    <cellStyle name="Note 2 31 5 2" xfId="46583"/>
    <cellStyle name="Note 2 31 6" xfId="46584"/>
    <cellStyle name="Note 2 32" xfId="46585"/>
    <cellStyle name="Note 2 32 2" xfId="46586"/>
    <cellStyle name="Note 2 32 3" xfId="46587"/>
    <cellStyle name="Note 2 32 4" xfId="46588"/>
    <cellStyle name="Note 2 32 5" xfId="46589"/>
    <cellStyle name="Note 2 32 5 2" xfId="46590"/>
    <cellStyle name="Note 2 32 6" xfId="46591"/>
    <cellStyle name="Note 2 33" xfId="46592"/>
    <cellStyle name="Note 2 33 2" xfId="46593"/>
    <cellStyle name="Note 2 33 3" xfId="46594"/>
    <cellStyle name="Note 2 33 4" xfId="46595"/>
    <cellStyle name="Note 2 33 5" xfId="46596"/>
    <cellStyle name="Note 2 33 5 2" xfId="46597"/>
    <cellStyle name="Note 2 33 6" xfId="46598"/>
    <cellStyle name="Note 2 34" xfId="46599"/>
    <cellStyle name="Note 2 34 2" xfId="46600"/>
    <cellStyle name="Note 2 34 3" xfId="46601"/>
    <cellStyle name="Note 2 34 4" xfId="46602"/>
    <cellStyle name="Note 2 34 5" xfId="46603"/>
    <cellStyle name="Note 2 34 5 2" xfId="46604"/>
    <cellStyle name="Note 2 34 6" xfId="46605"/>
    <cellStyle name="Note 2 35" xfId="46606"/>
    <cellStyle name="Note 2 35 2" xfId="46607"/>
    <cellStyle name="Note 2 35 3" xfId="46608"/>
    <cellStyle name="Note 2 35 4" xfId="46609"/>
    <cellStyle name="Note 2 35 5" xfId="46610"/>
    <cellStyle name="Note 2 35 5 2" xfId="46611"/>
    <cellStyle name="Note 2 35 6" xfId="46612"/>
    <cellStyle name="Note 2 36" xfId="46613"/>
    <cellStyle name="Note 2 36 2" xfId="46614"/>
    <cellStyle name="Note 2 36 3" xfId="46615"/>
    <cellStyle name="Note 2 36 4" xfId="46616"/>
    <cellStyle name="Note 2 36 5" xfId="46617"/>
    <cellStyle name="Note 2 36 5 2" xfId="46618"/>
    <cellStyle name="Note 2 36 6" xfId="46619"/>
    <cellStyle name="Note 2 37" xfId="46620"/>
    <cellStyle name="Note 2 37 2" xfId="46621"/>
    <cellStyle name="Note 2 37 3" xfId="46622"/>
    <cellStyle name="Note 2 37 4" xfId="46623"/>
    <cellStyle name="Note 2 37 5" xfId="46624"/>
    <cellStyle name="Note 2 37 5 2" xfId="46625"/>
    <cellStyle name="Note 2 37 6" xfId="46626"/>
    <cellStyle name="Note 2 38" xfId="46627"/>
    <cellStyle name="Note 2 38 2" xfId="46628"/>
    <cellStyle name="Note 2 38 3" xfId="46629"/>
    <cellStyle name="Note 2 38 4" xfId="46630"/>
    <cellStyle name="Note 2 38 5" xfId="46631"/>
    <cellStyle name="Note 2 38 5 2" xfId="46632"/>
    <cellStyle name="Note 2 38 6" xfId="46633"/>
    <cellStyle name="Note 2 39" xfId="46634"/>
    <cellStyle name="Note 2 39 2" xfId="46635"/>
    <cellStyle name="Note 2 39 2 2" xfId="46636"/>
    <cellStyle name="Note 2 4" xfId="46637"/>
    <cellStyle name="Note 2 4 10" xfId="46638"/>
    <cellStyle name="Note 2 4 10 2" xfId="46639"/>
    <cellStyle name="Note 2 4 10 3" xfId="46640"/>
    <cellStyle name="Note 2 4 10 4" xfId="46641"/>
    <cellStyle name="Note 2 4 10 5" xfId="46642"/>
    <cellStyle name="Note 2 4 10 5 2" xfId="46643"/>
    <cellStyle name="Note 2 4 10 6" xfId="46644"/>
    <cellStyle name="Note 2 4 11" xfId="46645"/>
    <cellStyle name="Note 2 4 11 2" xfId="46646"/>
    <cellStyle name="Note 2 4 11 3" xfId="46647"/>
    <cellStyle name="Note 2 4 11 4" xfId="46648"/>
    <cellStyle name="Note 2 4 11 5" xfId="46649"/>
    <cellStyle name="Note 2 4 11 5 2" xfId="46650"/>
    <cellStyle name="Note 2 4 11 6" xfId="46651"/>
    <cellStyle name="Note 2 4 12" xfId="46652"/>
    <cellStyle name="Note 2 4 12 2" xfId="46653"/>
    <cellStyle name="Note 2 4 12 3" xfId="46654"/>
    <cellStyle name="Note 2 4 12 4" xfId="46655"/>
    <cellStyle name="Note 2 4 12 5" xfId="46656"/>
    <cellStyle name="Note 2 4 12 5 2" xfId="46657"/>
    <cellStyle name="Note 2 4 12 6" xfId="46658"/>
    <cellStyle name="Note 2 4 13" xfId="46659"/>
    <cellStyle name="Note 2 4 13 2" xfId="46660"/>
    <cellStyle name="Note 2 4 13 3" xfId="46661"/>
    <cellStyle name="Note 2 4 13 4" xfId="46662"/>
    <cellStyle name="Note 2 4 13 5" xfId="46663"/>
    <cellStyle name="Note 2 4 13 5 2" xfId="46664"/>
    <cellStyle name="Note 2 4 13 6" xfId="46665"/>
    <cellStyle name="Note 2 4 14" xfId="46666"/>
    <cellStyle name="Note 2 4 14 2" xfId="46667"/>
    <cellStyle name="Note 2 4 14 3" xfId="46668"/>
    <cellStyle name="Note 2 4 14 4" xfId="46669"/>
    <cellStyle name="Note 2 4 14 5" xfId="46670"/>
    <cellStyle name="Note 2 4 14 5 2" xfId="46671"/>
    <cellStyle name="Note 2 4 14 6" xfId="46672"/>
    <cellStyle name="Note 2 4 15" xfId="46673"/>
    <cellStyle name="Note 2 4 15 2" xfId="46674"/>
    <cellStyle name="Note 2 4 15 3" xfId="46675"/>
    <cellStyle name="Note 2 4 15 4" xfId="46676"/>
    <cellStyle name="Note 2 4 15 5" xfId="46677"/>
    <cellStyle name="Note 2 4 15 5 2" xfId="46678"/>
    <cellStyle name="Note 2 4 15 6" xfId="46679"/>
    <cellStyle name="Note 2 4 16" xfId="46680"/>
    <cellStyle name="Note 2 4 16 2" xfId="46681"/>
    <cellStyle name="Note 2 4 16 3" xfId="46682"/>
    <cellStyle name="Note 2 4 16 4" xfId="46683"/>
    <cellStyle name="Note 2 4 16 5" xfId="46684"/>
    <cellStyle name="Note 2 4 16 5 2" xfId="46685"/>
    <cellStyle name="Note 2 4 16 6" xfId="46686"/>
    <cellStyle name="Note 2 4 17" xfId="46687"/>
    <cellStyle name="Note 2 4 17 2" xfId="46688"/>
    <cellStyle name="Note 2 4 17 3" xfId="46689"/>
    <cellStyle name="Note 2 4 17 4" xfId="46690"/>
    <cellStyle name="Note 2 4 17 5" xfId="46691"/>
    <cellStyle name="Note 2 4 17 5 2" xfId="46692"/>
    <cellStyle name="Note 2 4 17 6" xfId="46693"/>
    <cellStyle name="Note 2 4 18" xfId="46694"/>
    <cellStyle name="Note 2 4 18 2" xfId="46695"/>
    <cellStyle name="Note 2 4 18 3" xfId="46696"/>
    <cellStyle name="Note 2 4 18 4" xfId="46697"/>
    <cellStyle name="Note 2 4 18 5" xfId="46698"/>
    <cellStyle name="Note 2 4 18 5 2" xfId="46699"/>
    <cellStyle name="Note 2 4 18 6" xfId="46700"/>
    <cellStyle name="Note 2 4 19" xfId="46701"/>
    <cellStyle name="Note 2 4 2" xfId="46702"/>
    <cellStyle name="Note 2 4 2 2" xfId="46703"/>
    <cellStyle name="Note 2 4 2 2 2" xfId="46704"/>
    <cellStyle name="Note 2 4 2 3" xfId="46705"/>
    <cellStyle name="Note 2 4 2 4" xfId="46706"/>
    <cellStyle name="Note 2 4 2 5" xfId="46707"/>
    <cellStyle name="Note 2 4 2 5 2" xfId="46708"/>
    <cellStyle name="Note 2 4 2 6" xfId="46709"/>
    <cellStyle name="Note 2 4 20" xfId="46710"/>
    <cellStyle name="Note 2 4 21" xfId="46711"/>
    <cellStyle name="Note 2 4 22" xfId="46712"/>
    <cellStyle name="Note 2 4 22 2" xfId="46713"/>
    <cellStyle name="Note 2 4 23" xfId="46714"/>
    <cellStyle name="Note 2 4 3" xfId="46715"/>
    <cellStyle name="Note 2 4 3 2" xfId="46716"/>
    <cellStyle name="Note 2 4 3 2 2" xfId="46717"/>
    <cellStyle name="Note 2 4 3 3" xfId="46718"/>
    <cellStyle name="Note 2 4 3 4" xfId="46719"/>
    <cellStyle name="Note 2 4 3 5" xfId="46720"/>
    <cellStyle name="Note 2 4 3 5 2" xfId="46721"/>
    <cellStyle name="Note 2 4 3 6" xfId="46722"/>
    <cellStyle name="Note 2 4 4" xfId="46723"/>
    <cellStyle name="Note 2 4 4 2" xfId="46724"/>
    <cellStyle name="Note 2 4 4 2 2" xfId="46725"/>
    <cellStyle name="Note 2 4 4 3" xfId="46726"/>
    <cellStyle name="Note 2 4 4 4" xfId="46727"/>
    <cellStyle name="Note 2 4 4 5" xfId="46728"/>
    <cellStyle name="Note 2 4 4 5 2" xfId="46729"/>
    <cellStyle name="Note 2 4 4 6" xfId="46730"/>
    <cellStyle name="Note 2 4 5" xfId="46731"/>
    <cellStyle name="Note 2 4 5 2" xfId="46732"/>
    <cellStyle name="Note 2 4 5 2 2" xfId="46733"/>
    <cellStyle name="Note 2 4 5 3" xfId="46734"/>
    <cellStyle name="Note 2 4 5 4" xfId="46735"/>
    <cellStyle name="Note 2 4 5 5" xfId="46736"/>
    <cellStyle name="Note 2 4 5 5 2" xfId="46737"/>
    <cellStyle name="Note 2 4 5 6" xfId="46738"/>
    <cellStyle name="Note 2 4 6" xfId="46739"/>
    <cellStyle name="Note 2 4 6 2" xfId="46740"/>
    <cellStyle name="Note 2 4 6 2 2" xfId="46741"/>
    <cellStyle name="Note 2 4 6 3" xfId="46742"/>
    <cellStyle name="Note 2 4 6 4" xfId="46743"/>
    <cellStyle name="Note 2 4 6 5" xfId="46744"/>
    <cellStyle name="Note 2 4 6 5 2" xfId="46745"/>
    <cellStyle name="Note 2 4 6 6" xfId="46746"/>
    <cellStyle name="Note 2 4 7" xfId="46747"/>
    <cellStyle name="Note 2 4 7 2" xfId="46748"/>
    <cellStyle name="Note 2 4 7 3" xfId="46749"/>
    <cellStyle name="Note 2 4 7 4" xfId="46750"/>
    <cellStyle name="Note 2 4 7 5" xfId="46751"/>
    <cellStyle name="Note 2 4 7 5 2" xfId="46752"/>
    <cellStyle name="Note 2 4 7 6" xfId="46753"/>
    <cellStyle name="Note 2 4 8" xfId="46754"/>
    <cellStyle name="Note 2 4 8 2" xfId="46755"/>
    <cellStyle name="Note 2 4 8 3" xfId="46756"/>
    <cellStyle name="Note 2 4 8 4" xfId="46757"/>
    <cellStyle name="Note 2 4 8 5" xfId="46758"/>
    <cellStyle name="Note 2 4 8 5 2" xfId="46759"/>
    <cellStyle name="Note 2 4 8 6" xfId="46760"/>
    <cellStyle name="Note 2 4 9" xfId="46761"/>
    <cellStyle name="Note 2 4 9 2" xfId="46762"/>
    <cellStyle name="Note 2 4 9 3" xfId="46763"/>
    <cellStyle name="Note 2 4 9 4" xfId="46764"/>
    <cellStyle name="Note 2 4 9 5" xfId="46765"/>
    <cellStyle name="Note 2 4 9 5 2" xfId="46766"/>
    <cellStyle name="Note 2 4 9 6" xfId="46767"/>
    <cellStyle name="Note 2 40" xfId="46768"/>
    <cellStyle name="Note 2 40 2" xfId="46769"/>
    <cellStyle name="Note 2 40 2 2" xfId="46770"/>
    <cellStyle name="Note 2 41" xfId="46771"/>
    <cellStyle name="Note 2 41 2" xfId="46772"/>
    <cellStyle name="Note 2 41 2 2" xfId="46773"/>
    <cellStyle name="Note 2 42" xfId="46774"/>
    <cellStyle name="Note 2 42 2" xfId="46775"/>
    <cellStyle name="Note 2 42 3" xfId="46776"/>
    <cellStyle name="Note 2 42 4" xfId="46777"/>
    <cellStyle name="Note 2 42 5" xfId="46778"/>
    <cellStyle name="Note 2 42 5 2" xfId="46779"/>
    <cellStyle name="Note 2 42 6" xfId="46780"/>
    <cellStyle name="Note 2 43" xfId="46781"/>
    <cellStyle name="Note 2 44" xfId="46782"/>
    <cellStyle name="Note 2 45" xfId="46783"/>
    <cellStyle name="Note 2 46" xfId="46784"/>
    <cellStyle name="Note 2 46 2" xfId="46785"/>
    <cellStyle name="Note 2 47" xfId="46786"/>
    <cellStyle name="Note 2 5" xfId="46787"/>
    <cellStyle name="Note 2 5 10" xfId="46788"/>
    <cellStyle name="Note 2 5 10 2" xfId="46789"/>
    <cellStyle name="Note 2 5 10 3" xfId="46790"/>
    <cellStyle name="Note 2 5 10 4" xfId="46791"/>
    <cellStyle name="Note 2 5 10 5" xfId="46792"/>
    <cellStyle name="Note 2 5 10 5 2" xfId="46793"/>
    <cellStyle name="Note 2 5 10 6" xfId="46794"/>
    <cellStyle name="Note 2 5 11" xfId="46795"/>
    <cellStyle name="Note 2 5 11 2" xfId="46796"/>
    <cellStyle name="Note 2 5 11 3" xfId="46797"/>
    <cellStyle name="Note 2 5 11 4" xfId="46798"/>
    <cellStyle name="Note 2 5 11 5" xfId="46799"/>
    <cellStyle name="Note 2 5 11 5 2" xfId="46800"/>
    <cellStyle name="Note 2 5 11 6" xfId="46801"/>
    <cellStyle name="Note 2 5 12" xfId="46802"/>
    <cellStyle name="Note 2 5 12 2" xfId="46803"/>
    <cellStyle name="Note 2 5 12 3" xfId="46804"/>
    <cellStyle name="Note 2 5 12 4" xfId="46805"/>
    <cellStyle name="Note 2 5 12 5" xfId="46806"/>
    <cellStyle name="Note 2 5 12 5 2" xfId="46807"/>
    <cellStyle name="Note 2 5 12 6" xfId="46808"/>
    <cellStyle name="Note 2 5 13" xfId="46809"/>
    <cellStyle name="Note 2 5 13 2" xfId="46810"/>
    <cellStyle name="Note 2 5 13 3" xfId="46811"/>
    <cellStyle name="Note 2 5 13 4" xfId="46812"/>
    <cellStyle name="Note 2 5 13 5" xfId="46813"/>
    <cellStyle name="Note 2 5 13 5 2" xfId="46814"/>
    <cellStyle name="Note 2 5 13 6" xfId="46815"/>
    <cellStyle name="Note 2 5 14" xfId="46816"/>
    <cellStyle name="Note 2 5 14 2" xfId="46817"/>
    <cellStyle name="Note 2 5 14 3" xfId="46818"/>
    <cellStyle name="Note 2 5 14 4" xfId="46819"/>
    <cellStyle name="Note 2 5 14 5" xfId="46820"/>
    <cellStyle name="Note 2 5 14 5 2" xfId="46821"/>
    <cellStyle name="Note 2 5 14 6" xfId="46822"/>
    <cellStyle name="Note 2 5 15" xfId="46823"/>
    <cellStyle name="Note 2 5 15 2" xfId="46824"/>
    <cellStyle name="Note 2 5 15 3" xfId="46825"/>
    <cellStyle name="Note 2 5 15 4" xfId="46826"/>
    <cellStyle name="Note 2 5 15 5" xfId="46827"/>
    <cellStyle name="Note 2 5 15 5 2" xfId="46828"/>
    <cellStyle name="Note 2 5 15 6" xfId="46829"/>
    <cellStyle name="Note 2 5 16" xfId="46830"/>
    <cellStyle name="Note 2 5 16 2" xfId="46831"/>
    <cellStyle name="Note 2 5 16 3" xfId="46832"/>
    <cellStyle name="Note 2 5 16 4" xfId="46833"/>
    <cellStyle name="Note 2 5 16 5" xfId="46834"/>
    <cellStyle name="Note 2 5 16 5 2" xfId="46835"/>
    <cellStyle name="Note 2 5 16 6" xfId="46836"/>
    <cellStyle name="Note 2 5 17" xfId="46837"/>
    <cellStyle name="Note 2 5 17 2" xfId="46838"/>
    <cellStyle name="Note 2 5 17 3" xfId="46839"/>
    <cellStyle name="Note 2 5 17 4" xfId="46840"/>
    <cellStyle name="Note 2 5 17 5" xfId="46841"/>
    <cellStyle name="Note 2 5 17 5 2" xfId="46842"/>
    <cellStyle name="Note 2 5 17 6" xfId="46843"/>
    <cellStyle name="Note 2 5 18" xfId="46844"/>
    <cellStyle name="Note 2 5 18 2" xfId="46845"/>
    <cellStyle name="Note 2 5 18 3" xfId="46846"/>
    <cellStyle name="Note 2 5 18 4" xfId="46847"/>
    <cellStyle name="Note 2 5 18 5" xfId="46848"/>
    <cellStyle name="Note 2 5 18 5 2" xfId="46849"/>
    <cellStyle name="Note 2 5 18 6" xfId="46850"/>
    <cellStyle name="Note 2 5 19" xfId="46851"/>
    <cellStyle name="Note 2 5 2" xfId="46852"/>
    <cellStyle name="Note 2 5 2 2" xfId="46853"/>
    <cellStyle name="Note 2 5 2 2 2" xfId="46854"/>
    <cellStyle name="Note 2 5 2 3" xfId="46855"/>
    <cellStyle name="Note 2 5 2 4" xfId="46856"/>
    <cellStyle name="Note 2 5 2 5" xfId="46857"/>
    <cellStyle name="Note 2 5 2 5 2" xfId="46858"/>
    <cellStyle name="Note 2 5 2 6" xfId="46859"/>
    <cellStyle name="Note 2 5 20" xfId="46860"/>
    <cellStyle name="Note 2 5 21" xfId="46861"/>
    <cellStyle name="Note 2 5 22" xfId="46862"/>
    <cellStyle name="Note 2 5 22 2" xfId="46863"/>
    <cellStyle name="Note 2 5 23" xfId="46864"/>
    <cellStyle name="Note 2 5 3" xfId="46865"/>
    <cellStyle name="Note 2 5 3 2" xfId="46866"/>
    <cellStyle name="Note 2 5 3 2 2" xfId="46867"/>
    <cellStyle name="Note 2 5 3 3" xfId="46868"/>
    <cellStyle name="Note 2 5 3 4" xfId="46869"/>
    <cellStyle name="Note 2 5 3 5" xfId="46870"/>
    <cellStyle name="Note 2 5 3 5 2" xfId="46871"/>
    <cellStyle name="Note 2 5 3 6" xfId="46872"/>
    <cellStyle name="Note 2 5 4" xfId="46873"/>
    <cellStyle name="Note 2 5 4 2" xfId="46874"/>
    <cellStyle name="Note 2 5 4 2 2" xfId="46875"/>
    <cellStyle name="Note 2 5 4 3" xfId="46876"/>
    <cellStyle name="Note 2 5 4 4" xfId="46877"/>
    <cellStyle name="Note 2 5 4 5" xfId="46878"/>
    <cellStyle name="Note 2 5 4 5 2" xfId="46879"/>
    <cellStyle name="Note 2 5 4 6" xfId="46880"/>
    <cellStyle name="Note 2 5 5" xfId="46881"/>
    <cellStyle name="Note 2 5 5 2" xfId="46882"/>
    <cellStyle name="Note 2 5 5 2 2" xfId="46883"/>
    <cellStyle name="Note 2 5 5 3" xfId="46884"/>
    <cellStyle name="Note 2 5 5 4" xfId="46885"/>
    <cellStyle name="Note 2 5 5 5" xfId="46886"/>
    <cellStyle name="Note 2 5 5 5 2" xfId="46887"/>
    <cellStyle name="Note 2 5 5 6" xfId="46888"/>
    <cellStyle name="Note 2 5 6" xfId="46889"/>
    <cellStyle name="Note 2 5 6 2" xfId="46890"/>
    <cellStyle name="Note 2 5 6 2 2" xfId="46891"/>
    <cellStyle name="Note 2 5 6 3" xfId="46892"/>
    <cellStyle name="Note 2 5 6 4" xfId="46893"/>
    <cellStyle name="Note 2 5 6 5" xfId="46894"/>
    <cellStyle name="Note 2 5 6 5 2" xfId="46895"/>
    <cellStyle name="Note 2 5 6 6" xfId="46896"/>
    <cellStyle name="Note 2 5 7" xfId="46897"/>
    <cellStyle name="Note 2 5 7 2" xfId="46898"/>
    <cellStyle name="Note 2 5 7 3" xfId="46899"/>
    <cellStyle name="Note 2 5 7 4" xfId="46900"/>
    <cellStyle name="Note 2 5 7 5" xfId="46901"/>
    <cellStyle name="Note 2 5 7 5 2" xfId="46902"/>
    <cellStyle name="Note 2 5 7 6" xfId="46903"/>
    <cellStyle name="Note 2 5 8" xfId="46904"/>
    <cellStyle name="Note 2 5 8 2" xfId="46905"/>
    <cellStyle name="Note 2 5 8 3" xfId="46906"/>
    <cellStyle name="Note 2 5 8 4" xfId="46907"/>
    <cellStyle name="Note 2 5 8 5" xfId="46908"/>
    <cellStyle name="Note 2 5 8 5 2" xfId="46909"/>
    <cellStyle name="Note 2 5 8 6" xfId="46910"/>
    <cellStyle name="Note 2 5 9" xfId="46911"/>
    <cellStyle name="Note 2 5 9 2" xfId="46912"/>
    <cellStyle name="Note 2 5 9 3" xfId="46913"/>
    <cellStyle name="Note 2 5 9 4" xfId="46914"/>
    <cellStyle name="Note 2 5 9 5" xfId="46915"/>
    <cellStyle name="Note 2 5 9 5 2" xfId="46916"/>
    <cellStyle name="Note 2 5 9 6" xfId="46917"/>
    <cellStyle name="Note 2 6" xfId="46918"/>
    <cellStyle name="Note 2 6 10" xfId="46919"/>
    <cellStyle name="Note 2 6 10 2" xfId="46920"/>
    <cellStyle name="Note 2 6 10 3" xfId="46921"/>
    <cellStyle name="Note 2 6 10 4" xfId="46922"/>
    <cellStyle name="Note 2 6 10 5" xfId="46923"/>
    <cellStyle name="Note 2 6 10 5 2" xfId="46924"/>
    <cellStyle name="Note 2 6 10 6" xfId="46925"/>
    <cellStyle name="Note 2 6 11" xfId="46926"/>
    <cellStyle name="Note 2 6 11 2" xfId="46927"/>
    <cellStyle name="Note 2 6 11 3" xfId="46928"/>
    <cellStyle name="Note 2 6 11 4" xfId="46929"/>
    <cellStyle name="Note 2 6 11 5" xfId="46930"/>
    <cellStyle name="Note 2 6 11 5 2" xfId="46931"/>
    <cellStyle name="Note 2 6 11 6" xfId="46932"/>
    <cellStyle name="Note 2 6 12" xfId="46933"/>
    <cellStyle name="Note 2 6 12 2" xfId="46934"/>
    <cellStyle name="Note 2 6 12 3" xfId="46935"/>
    <cellStyle name="Note 2 6 12 4" xfId="46936"/>
    <cellStyle name="Note 2 6 12 5" xfId="46937"/>
    <cellStyle name="Note 2 6 12 5 2" xfId="46938"/>
    <cellStyle name="Note 2 6 12 6" xfId="46939"/>
    <cellStyle name="Note 2 6 13" xfId="46940"/>
    <cellStyle name="Note 2 6 13 2" xfId="46941"/>
    <cellStyle name="Note 2 6 13 3" xfId="46942"/>
    <cellStyle name="Note 2 6 13 4" xfId="46943"/>
    <cellStyle name="Note 2 6 13 5" xfId="46944"/>
    <cellStyle name="Note 2 6 13 5 2" xfId="46945"/>
    <cellStyle name="Note 2 6 13 6" xfId="46946"/>
    <cellStyle name="Note 2 6 14" xfId="46947"/>
    <cellStyle name="Note 2 6 14 2" xfId="46948"/>
    <cellStyle name="Note 2 6 14 3" xfId="46949"/>
    <cellStyle name="Note 2 6 14 4" xfId="46950"/>
    <cellStyle name="Note 2 6 14 5" xfId="46951"/>
    <cellStyle name="Note 2 6 14 5 2" xfId="46952"/>
    <cellStyle name="Note 2 6 14 6" xfId="46953"/>
    <cellStyle name="Note 2 6 15" xfId="46954"/>
    <cellStyle name="Note 2 6 15 2" xfId="46955"/>
    <cellStyle name="Note 2 6 15 3" xfId="46956"/>
    <cellStyle name="Note 2 6 15 4" xfId="46957"/>
    <cellStyle name="Note 2 6 15 5" xfId="46958"/>
    <cellStyle name="Note 2 6 15 5 2" xfId="46959"/>
    <cellStyle name="Note 2 6 15 6" xfId="46960"/>
    <cellStyle name="Note 2 6 16" xfId="46961"/>
    <cellStyle name="Note 2 6 16 2" xfId="46962"/>
    <cellStyle name="Note 2 6 16 3" xfId="46963"/>
    <cellStyle name="Note 2 6 16 4" xfId="46964"/>
    <cellStyle name="Note 2 6 16 5" xfId="46965"/>
    <cellStyle name="Note 2 6 16 5 2" xfId="46966"/>
    <cellStyle name="Note 2 6 16 6" xfId="46967"/>
    <cellStyle name="Note 2 6 17" xfId="46968"/>
    <cellStyle name="Note 2 6 17 2" xfId="46969"/>
    <cellStyle name="Note 2 6 17 3" xfId="46970"/>
    <cellStyle name="Note 2 6 17 4" xfId="46971"/>
    <cellStyle name="Note 2 6 17 5" xfId="46972"/>
    <cellStyle name="Note 2 6 17 5 2" xfId="46973"/>
    <cellStyle name="Note 2 6 17 6" xfId="46974"/>
    <cellStyle name="Note 2 6 18" xfId="46975"/>
    <cellStyle name="Note 2 6 18 2" xfId="46976"/>
    <cellStyle name="Note 2 6 18 3" xfId="46977"/>
    <cellStyle name="Note 2 6 18 4" xfId="46978"/>
    <cellStyle name="Note 2 6 18 5" xfId="46979"/>
    <cellStyle name="Note 2 6 18 5 2" xfId="46980"/>
    <cellStyle name="Note 2 6 18 6" xfId="46981"/>
    <cellStyle name="Note 2 6 19" xfId="46982"/>
    <cellStyle name="Note 2 6 2" xfId="46983"/>
    <cellStyle name="Note 2 6 2 2" xfId="46984"/>
    <cellStyle name="Note 2 6 2 2 2" xfId="46985"/>
    <cellStyle name="Note 2 6 2 3" xfId="46986"/>
    <cellStyle name="Note 2 6 2 4" xfId="46987"/>
    <cellStyle name="Note 2 6 2 5" xfId="46988"/>
    <cellStyle name="Note 2 6 2 5 2" xfId="46989"/>
    <cellStyle name="Note 2 6 2 6" xfId="46990"/>
    <cellStyle name="Note 2 6 20" xfId="46991"/>
    <cellStyle name="Note 2 6 21" xfId="46992"/>
    <cellStyle name="Note 2 6 22" xfId="46993"/>
    <cellStyle name="Note 2 6 22 2" xfId="46994"/>
    <cellStyle name="Note 2 6 23" xfId="46995"/>
    <cellStyle name="Note 2 6 3" xfId="46996"/>
    <cellStyle name="Note 2 6 3 2" xfId="46997"/>
    <cellStyle name="Note 2 6 3 2 2" xfId="46998"/>
    <cellStyle name="Note 2 6 3 3" xfId="46999"/>
    <cellStyle name="Note 2 6 3 4" xfId="47000"/>
    <cellStyle name="Note 2 6 3 5" xfId="47001"/>
    <cellStyle name="Note 2 6 3 5 2" xfId="47002"/>
    <cellStyle name="Note 2 6 3 6" xfId="47003"/>
    <cellStyle name="Note 2 6 4" xfId="47004"/>
    <cellStyle name="Note 2 6 4 2" xfId="47005"/>
    <cellStyle name="Note 2 6 4 2 2" xfId="47006"/>
    <cellStyle name="Note 2 6 4 3" xfId="47007"/>
    <cellStyle name="Note 2 6 4 4" xfId="47008"/>
    <cellStyle name="Note 2 6 4 5" xfId="47009"/>
    <cellStyle name="Note 2 6 4 5 2" xfId="47010"/>
    <cellStyle name="Note 2 6 4 6" xfId="47011"/>
    <cellStyle name="Note 2 6 5" xfId="47012"/>
    <cellStyle name="Note 2 6 5 2" xfId="47013"/>
    <cellStyle name="Note 2 6 5 2 2" xfId="47014"/>
    <cellStyle name="Note 2 6 5 3" xfId="47015"/>
    <cellStyle name="Note 2 6 5 4" xfId="47016"/>
    <cellStyle name="Note 2 6 5 5" xfId="47017"/>
    <cellStyle name="Note 2 6 5 5 2" xfId="47018"/>
    <cellStyle name="Note 2 6 5 6" xfId="47019"/>
    <cellStyle name="Note 2 6 6" xfId="47020"/>
    <cellStyle name="Note 2 6 6 2" xfId="47021"/>
    <cellStyle name="Note 2 6 6 2 2" xfId="47022"/>
    <cellStyle name="Note 2 6 6 3" xfId="47023"/>
    <cellStyle name="Note 2 6 6 4" xfId="47024"/>
    <cellStyle name="Note 2 6 6 5" xfId="47025"/>
    <cellStyle name="Note 2 6 6 5 2" xfId="47026"/>
    <cellStyle name="Note 2 6 6 6" xfId="47027"/>
    <cellStyle name="Note 2 6 7" xfId="47028"/>
    <cellStyle name="Note 2 6 7 2" xfId="47029"/>
    <cellStyle name="Note 2 6 7 3" xfId="47030"/>
    <cellStyle name="Note 2 6 7 4" xfId="47031"/>
    <cellStyle name="Note 2 6 7 5" xfId="47032"/>
    <cellStyle name="Note 2 6 7 5 2" xfId="47033"/>
    <cellStyle name="Note 2 6 7 6" xfId="47034"/>
    <cellStyle name="Note 2 6 8" xfId="47035"/>
    <cellStyle name="Note 2 6 8 2" xfId="47036"/>
    <cellStyle name="Note 2 6 8 3" xfId="47037"/>
    <cellStyle name="Note 2 6 8 4" xfId="47038"/>
    <cellStyle name="Note 2 6 8 5" xfId="47039"/>
    <cellStyle name="Note 2 6 8 5 2" xfId="47040"/>
    <cellStyle name="Note 2 6 8 6" xfId="47041"/>
    <cellStyle name="Note 2 6 9" xfId="47042"/>
    <cellStyle name="Note 2 6 9 2" xfId="47043"/>
    <cellStyle name="Note 2 6 9 3" xfId="47044"/>
    <cellStyle name="Note 2 6 9 4" xfId="47045"/>
    <cellStyle name="Note 2 6 9 5" xfId="47046"/>
    <cellStyle name="Note 2 6 9 5 2" xfId="47047"/>
    <cellStyle name="Note 2 6 9 6" xfId="47048"/>
    <cellStyle name="Note 2 7" xfId="47049"/>
    <cellStyle name="Note 2 7 10" xfId="47050"/>
    <cellStyle name="Note 2 7 10 2" xfId="47051"/>
    <cellStyle name="Note 2 7 10 3" xfId="47052"/>
    <cellStyle name="Note 2 7 10 4" xfId="47053"/>
    <cellStyle name="Note 2 7 10 5" xfId="47054"/>
    <cellStyle name="Note 2 7 10 5 2" xfId="47055"/>
    <cellStyle name="Note 2 7 10 6" xfId="47056"/>
    <cellStyle name="Note 2 7 11" xfId="47057"/>
    <cellStyle name="Note 2 7 11 2" xfId="47058"/>
    <cellStyle name="Note 2 7 11 3" xfId="47059"/>
    <cellStyle name="Note 2 7 11 4" xfId="47060"/>
    <cellStyle name="Note 2 7 11 5" xfId="47061"/>
    <cellStyle name="Note 2 7 11 5 2" xfId="47062"/>
    <cellStyle name="Note 2 7 11 6" xfId="47063"/>
    <cellStyle name="Note 2 7 12" xfId="47064"/>
    <cellStyle name="Note 2 7 12 2" xfId="47065"/>
    <cellStyle name="Note 2 7 12 3" xfId="47066"/>
    <cellStyle name="Note 2 7 12 4" xfId="47067"/>
    <cellStyle name="Note 2 7 12 5" xfId="47068"/>
    <cellStyle name="Note 2 7 12 5 2" xfId="47069"/>
    <cellStyle name="Note 2 7 12 6" xfId="47070"/>
    <cellStyle name="Note 2 7 13" xfId="47071"/>
    <cellStyle name="Note 2 7 13 2" xfId="47072"/>
    <cellStyle name="Note 2 7 13 3" xfId="47073"/>
    <cellStyle name="Note 2 7 13 4" xfId="47074"/>
    <cellStyle name="Note 2 7 13 5" xfId="47075"/>
    <cellStyle name="Note 2 7 13 5 2" xfId="47076"/>
    <cellStyle name="Note 2 7 13 6" xfId="47077"/>
    <cellStyle name="Note 2 7 14" xfId="47078"/>
    <cellStyle name="Note 2 7 14 2" xfId="47079"/>
    <cellStyle name="Note 2 7 14 3" xfId="47080"/>
    <cellStyle name="Note 2 7 14 4" xfId="47081"/>
    <cellStyle name="Note 2 7 14 5" xfId="47082"/>
    <cellStyle name="Note 2 7 14 5 2" xfId="47083"/>
    <cellStyle name="Note 2 7 14 6" xfId="47084"/>
    <cellStyle name="Note 2 7 15" xfId="47085"/>
    <cellStyle name="Note 2 7 15 2" xfId="47086"/>
    <cellStyle name="Note 2 7 15 3" xfId="47087"/>
    <cellStyle name="Note 2 7 15 4" xfId="47088"/>
    <cellStyle name="Note 2 7 15 5" xfId="47089"/>
    <cellStyle name="Note 2 7 15 5 2" xfId="47090"/>
    <cellStyle name="Note 2 7 15 6" xfId="47091"/>
    <cellStyle name="Note 2 7 16" xfId="47092"/>
    <cellStyle name="Note 2 7 16 2" xfId="47093"/>
    <cellStyle name="Note 2 7 16 3" xfId="47094"/>
    <cellStyle name="Note 2 7 16 4" xfId="47095"/>
    <cellStyle name="Note 2 7 16 5" xfId="47096"/>
    <cellStyle name="Note 2 7 16 5 2" xfId="47097"/>
    <cellStyle name="Note 2 7 16 6" xfId="47098"/>
    <cellStyle name="Note 2 7 17" xfId="47099"/>
    <cellStyle name="Note 2 7 17 2" xfId="47100"/>
    <cellStyle name="Note 2 7 17 3" xfId="47101"/>
    <cellStyle name="Note 2 7 17 4" xfId="47102"/>
    <cellStyle name="Note 2 7 17 5" xfId="47103"/>
    <cellStyle name="Note 2 7 17 5 2" xfId="47104"/>
    <cellStyle name="Note 2 7 17 6" xfId="47105"/>
    <cellStyle name="Note 2 7 18" xfId="47106"/>
    <cellStyle name="Note 2 7 18 2" xfId="47107"/>
    <cellStyle name="Note 2 7 18 3" xfId="47108"/>
    <cellStyle name="Note 2 7 18 4" xfId="47109"/>
    <cellStyle name="Note 2 7 18 5" xfId="47110"/>
    <cellStyle name="Note 2 7 18 5 2" xfId="47111"/>
    <cellStyle name="Note 2 7 18 6" xfId="47112"/>
    <cellStyle name="Note 2 7 19" xfId="47113"/>
    <cellStyle name="Note 2 7 2" xfId="47114"/>
    <cellStyle name="Note 2 7 2 2" xfId="47115"/>
    <cellStyle name="Note 2 7 2 2 2" xfId="47116"/>
    <cellStyle name="Note 2 7 2 3" xfId="47117"/>
    <cellStyle name="Note 2 7 2 4" xfId="47118"/>
    <cellStyle name="Note 2 7 2 5" xfId="47119"/>
    <cellStyle name="Note 2 7 2 5 2" xfId="47120"/>
    <cellStyle name="Note 2 7 2 6" xfId="47121"/>
    <cellStyle name="Note 2 7 20" xfId="47122"/>
    <cellStyle name="Note 2 7 21" xfId="47123"/>
    <cellStyle name="Note 2 7 22" xfId="47124"/>
    <cellStyle name="Note 2 7 22 2" xfId="47125"/>
    <cellStyle name="Note 2 7 23" xfId="47126"/>
    <cellStyle name="Note 2 7 3" xfId="47127"/>
    <cellStyle name="Note 2 7 3 2" xfId="47128"/>
    <cellStyle name="Note 2 7 3 2 2" xfId="47129"/>
    <cellStyle name="Note 2 7 3 3" xfId="47130"/>
    <cellStyle name="Note 2 7 3 4" xfId="47131"/>
    <cellStyle name="Note 2 7 3 5" xfId="47132"/>
    <cellStyle name="Note 2 7 3 5 2" xfId="47133"/>
    <cellStyle name="Note 2 7 3 6" xfId="47134"/>
    <cellStyle name="Note 2 7 4" xfId="47135"/>
    <cellStyle name="Note 2 7 4 2" xfId="47136"/>
    <cellStyle name="Note 2 7 4 2 2" xfId="47137"/>
    <cellStyle name="Note 2 7 4 3" xfId="47138"/>
    <cellStyle name="Note 2 7 4 4" xfId="47139"/>
    <cellStyle name="Note 2 7 4 5" xfId="47140"/>
    <cellStyle name="Note 2 7 4 5 2" xfId="47141"/>
    <cellStyle name="Note 2 7 4 6" xfId="47142"/>
    <cellStyle name="Note 2 7 5" xfId="47143"/>
    <cellStyle name="Note 2 7 5 2" xfId="47144"/>
    <cellStyle name="Note 2 7 5 2 2" xfId="47145"/>
    <cellStyle name="Note 2 7 5 3" xfId="47146"/>
    <cellStyle name="Note 2 7 5 4" xfId="47147"/>
    <cellStyle name="Note 2 7 5 5" xfId="47148"/>
    <cellStyle name="Note 2 7 5 5 2" xfId="47149"/>
    <cellStyle name="Note 2 7 5 6" xfId="47150"/>
    <cellStyle name="Note 2 7 6" xfId="47151"/>
    <cellStyle name="Note 2 7 6 2" xfId="47152"/>
    <cellStyle name="Note 2 7 6 2 2" xfId="47153"/>
    <cellStyle name="Note 2 7 6 3" xfId="47154"/>
    <cellStyle name="Note 2 7 6 4" xfId="47155"/>
    <cellStyle name="Note 2 7 6 5" xfId="47156"/>
    <cellStyle name="Note 2 7 6 5 2" xfId="47157"/>
    <cellStyle name="Note 2 7 6 6" xfId="47158"/>
    <cellStyle name="Note 2 7 7" xfId="47159"/>
    <cellStyle name="Note 2 7 7 2" xfId="47160"/>
    <cellStyle name="Note 2 7 7 3" xfId="47161"/>
    <cellStyle name="Note 2 7 7 4" xfId="47162"/>
    <cellStyle name="Note 2 7 7 5" xfId="47163"/>
    <cellStyle name="Note 2 7 7 5 2" xfId="47164"/>
    <cellStyle name="Note 2 7 7 6" xfId="47165"/>
    <cellStyle name="Note 2 7 8" xfId="47166"/>
    <cellStyle name="Note 2 7 8 2" xfId="47167"/>
    <cellStyle name="Note 2 7 8 3" xfId="47168"/>
    <cellStyle name="Note 2 7 8 4" xfId="47169"/>
    <cellStyle name="Note 2 7 8 5" xfId="47170"/>
    <cellStyle name="Note 2 7 8 5 2" xfId="47171"/>
    <cellStyle name="Note 2 7 8 6" xfId="47172"/>
    <cellStyle name="Note 2 7 9" xfId="47173"/>
    <cellStyle name="Note 2 7 9 2" xfId="47174"/>
    <cellStyle name="Note 2 7 9 3" xfId="47175"/>
    <cellStyle name="Note 2 7 9 4" xfId="47176"/>
    <cellStyle name="Note 2 7 9 5" xfId="47177"/>
    <cellStyle name="Note 2 7 9 5 2" xfId="47178"/>
    <cellStyle name="Note 2 7 9 6" xfId="47179"/>
    <cellStyle name="Note 2 8" xfId="47180"/>
    <cellStyle name="Note 2 8 10" xfId="47181"/>
    <cellStyle name="Note 2 8 10 2" xfId="47182"/>
    <cellStyle name="Note 2 8 10 3" xfId="47183"/>
    <cellStyle name="Note 2 8 10 4" xfId="47184"/>
    <cellStyle name="Note 2 8 10 5" xfId="47185"/>
    <cellStyle name="Note 2 8 10 5 2" xfId="47186"/>
    <cellStyle name="Note 2 8 10 6" xfId="47187"/>
    <cellStyle name="Note 2 8 11" xfId="47188"/>
    <cellStyle name="Note 2 8 11 2" xfId="47189"/>
    <cellStyle name="Note 2 8 11 3" xfId="47190"/>
    <cellStyle name="Note 2 8 11 4" xfId="47191"/>
    <cellStyle name="Note 2 8 11 5" xfId="47192"/>
    <cellStyle name="Note 2 8 11 5 2" xfId="47193"/>
    <cellStyle name="Note 2 8 11 6" xfId="47194"/>
    <cellStyle name="Note 2 8 12" xfId="47195"/>
    <cellStyle name="Note 2 8 12 2" xfId="47196"/>
    <cellStyle name="Note 2 8 12 3" xfId="47197"/>
    <cellStyle name="Note 2 8 12 4" xfId="47198"/>
    <cellStyle name="Note 2 8 12 5" xfId="47199"/>
    <cellStyle name="Note 2 8 12 5 2" xfId="47200"/>
    <cellStyle name="Note 2 8 12 6" xfId="47201"/>
    <cellStyle name="Note 2 8 13" xfId="47202"/>
    <cellStyle name="Note 2 8 13 2" xfId="47203"/>
    <cellStyle name="Note 2 8 13 3" xfId="47204"/>
    <cellStyle name="Note 2 8 13 4" xfId="47205"/>
    <cellStyle name="Note 2 8 13 5" xfId="47206"/>
    <cellStyle name="Note 2 8 13 5 2" xfId="47207"/>
    <cellStyle name="Note 2 8 13 6" xfId="47208"/>
    <cellStyle name="Note 2 8 14" xfId="47209"/>
    <cellStyle name="Note 2 8 14 2" xfId="47210"/>
    <cellStyle name="Note 2 8 14 3" xfId="47211"/>
    <cellStyle name="Note 2 8 14 4" xfId="47212"/>
    <cellStyle name="Note 2 8 14 5" xfId="47213"/>
    <cellStyle name="Note 2 8 14 5 2" xfId="47214"/>
    <cellStyle name="Note 2 8 14 6" xfId="47215"/>
    <cellStyle name="Note 2 8 15" xfId="47216"/>
    <cellStyle name="Note 2 8 15 2" xfId="47217"/>
    <cellStyle name="Note 2 8 15 3" xfId="47218"/>
    <cellStyle name="Note 2 8 15 4" xfId="47219"/>
    <cellStyle name="Note 2 8 15 5" xfId="47220"/>
    <cellStyle name="Note 2 8 15 5 2" xfId="47221"/>
    <cellStyle name="Note 2 8 15 6" xfId="47222"/>
    <cellStyle name="Note 2 8 16" xfId="47223"/>
    <cellStyle name="Note 2 8 16 2" xfId="47224"/>
    <cellStyle name="Note 2 8 16 3" xfId="47225"/>
    <cellStyle name="Note 2 8 16 4" xfId="47226"/>
    <cellStyle name="Note 2 8 16 5" xfId="47227"/>
    <cellStyle name="Note 2 8 16 5 2" xfId="47228"/>
    <cellStyle name="Note 2 8 16 6" xfId="47229"/>
    <cellStyle name="Note 2 8 17" xfId="47230"/>
    <cellStyle name="Note 2 8 17 2" xfId="47231"/>
    <cellStyle name="Note 2 8 17 3" xfId="47232"/>
    <cellStyle name="Note 2 8 17 4" xfId="47233"/>
    <cellStyle name="Note 2 8 17 5" xfId="47234"/>
    <cellStyle name="Note 2 8 17 5 2" xfId="47235"/>
    <cellStyle name="Note 2 8 17 6" xfId="47236"/>
    <cellStyle name="Note 2 8 18" xfId="47237"/>
    <cellStyle name="Note 2 8 18 2" xfId="47238"/>
    <cellStyle name="Note 2 8 18 3" xfId="47239"/>
    <cellStyle name="Note 2 8 18 4" xfId="47240"/>
    <cellStyle name="Note 2 8 18 5" xfId="47241"/>
    <cellStyle name="Note 2 8 18 5 2" xfId="47242"/>
    <cellStyle name="Note 2 8 18 6" xfId="47243"/>
    <cellStyle name="Note 2 8 19" xfId="47244"/>
    <cellStyle name="Note 2 8 2" xfId="47245"/>
    <cellStyle name="Note 2 8 2 2" xfId="47246"/>
    <cellStyle name="Note 2 8 2 2 2" xfId="47247"/>
    <cellStyle name="Note 2 8 2 3" xfId="47248"/>
    <cellStyle name="Note 2 8 2 4" xfId="47249"/>
    <cellStyle name="Note 2 8 2 5" xfId="47250"/>
    <cellStyle name="Note 2 8 2 5 2" xfId="47251"/>
    <cellStyle name="Note 2 8 2 6" xfId="47252"/>
    <cellStyle name="Note 2 8 20" xfId="47253"/>
    <cellStyle name="Note 2 8 21" xfId="47254"/>
    <cellStyle name="Note 2 8 22" xfId="47255"/>
    <cellStyle name="Note 2 8 22 2" xfId="47256"/>
    <cellStyle name="Note 2 8 23" xfId="47257"/>
    <cellStyle name="Note 2 8 3" xfId="47258"/>
    <cellStyle name="Note 2 8 3 2" xfId="47259"/>
    <cellStyle name="Note 2 8 3 2 2" xfId="47260"/>
    <cellStyle name="Note 2 8 3 3" xfId="47261"/>
    <cellStyle name="Note 2 8 3 4" xfId="47262"/>
    <cellStyle name="Note 2 8 3 5" xfId="47263"/>
    <cellStyle name="Note 2 8 3 5 2" xfId="47264"/>
    <cellStyle name="Note 2 8 3 6" xfId="47265"/>
    <cellStyle name="Note 2 8 4" xfId="47266"/>
    <cellStyle name="Note 2 8 4 2" xfId="47267"/>
    <cellStyle name="Note 2 8 4 2 2" xfId="47268"/>
    <cellStyle name="Note 2 8 4 3" xfId="47269"/>
    <cellStyle name="Note 2 8 4 4" xfId="47270"/>
    <cellStyle name="Note 2 8 4 5" xfId="47271"/>
    <cellStyle name="Note 2 8 4 5 2" xfId="47272"/>
    <cellStyle name="Note 2 8 4 6" xfId="47273"/>
    <cellStyle name="Note 2 8 5" xfId="47274"/>
    <cellStyle name="Note 2 8 5 2" xfId="47275"/>
    <cellStyle name="Note 2 8 5 2 2" xfId="47276"/>
    <cellStyle name="Note 2 8 5 3" xfId="47277"/>
    <cellStyle name="Note 2 8 5 4" xfId="47278"/>
    <cellStyle name="Note 2 8 5 5" xfId="47279"/>
    <cellStyle name="Note 2 8 5 5 2" xfId="47280"/>
    <cellStyle name="Note 2 8 5 6" xfId="47281"/>
    <cellStyle name="Note 2 8 6" xfId="47282"/>
    <cellStyle name="Note 2 8 6 2" xfId="47283"/>
    <cellStyle name="Note 2 8 6 2 2" xfId="47284"/>
    <cellStyle name="Note 2 8 6 3" xfId="47285"/>
    <cellStyle name="Note 2 8 6 4" xfId="47286"/>
    <cellStyle name="Note 2 8 6 5" xfId="47287"/>
    <cellStyle name="Note 2 8 6 5 2" xfId="47288"/>
    <cellStyle name="Note 2 8 6 6" xfId="47289"/>
    <cellStyle name="Note 2 8 7" xfId="47290"/>
    <cellStyle name="Note 2 8 7 2" xfId="47291"/>
    <cellStyle name="Note 2 8 7 3" xfId="47292"/>
    <cellStyle name="Note 2 8 7 4" xfId="47293"/>
    <cellStyle name="Note 2 8 7 5" xfId="47294"/>
    <cellStyle name="Note 2 8 7 5 2" xfId="47295"/>
    <cellStyle name="Note 2 8 7 6" xfId="47296"/>
    <cellStyle name="Note 2 8 8" xfId="47297"/>
    <cellStyle name="Note 2 8 8 2" xfId="47298"/>
    <cellStyle name="Note 2 8 8 3" xfId="47299"/>
    <cellStyle name="Note 2 8 8 4" xfId="47300"/>
    <cellStyle name="Note 2 8 8 5" xfId="47301"/>
    <cellStyle name="Note 2 8 8 5 2" xfId="47302"/>
    <cellStyle name="Note 2 8 8 6" xfId="47303"/>
    <cellStyle name="Note 2 8 9" xfId="47304"/>
    <cellStyle name="Note 2 8 9 2" xfId="47305"/>
    <cellStyle name="Note 2 8 9 3" xfId="47306"/>
    <cellStyle name="Note 2 8 9 4" xfId="47307"/>
    <cellStyle name="Note 2 8 9 5" xfId="47308"/>
    <cellStyle name="Note 2 8 9 5 2" xfId="47309"/>
    <cellStyle name="Note 2 8 9 6" xfId="47310"/>
    <cellStyle name="Note 2 9" xfId="47311"/>
    <cellStyle name="Note 2 9 10" xfId="47312"/>
    <cellStyle name="Note 2 9 10 2" xfId="47313"/>
    <cellStyle name="Note 2 9 10 3" xfId="47314"/>
    <cellStyle name="Note 2 9 10 4" xfId="47315"/>
    <cellStyle name="Note 2 9 10 5" xfId="47316"/>
    <cellStyle name="Note 2 9 10 5 2" xfId="47317"/>
    <cellStyle name="Note 2 9 10 6" xfId="47318"/>
    <cellStyle name="Note 2 9 11" xfId="47319"/>
    <cellStyle name="Note 2 9 11 2" xfId="47320"/>
    <cellStyle name="Note 2 9 11 3" xfId="47321"/>
    <cellStyle name="Note 2 9 11 4" xfId="47322"/>
    <cellStyle name="Note 2 9 11 5" xfId="47323"/>
    <cellStyle name="Note 2 9 11 5 2" xfId="47324"/>
    <cellStyle name="Note 2 9 11 6" xfId="47325"/>
    <cellStyle name="Note 2 9 12" xfId="47326"/>
    <cellStyle name="Note 2 9 12 2" xfId="47327"/>
    <cellStyle name="Note 2 9 12 3" xfId="47328"/>
    <cellStyle name="Note 2 9 12 4" xfId="47329"/>
    <cellStyle name="Note 2 9 12 5" xfId="47330"/>
    <cellStyle name="Note 2 9 12 5 2" xfId="47331"/>
    <cellStyle name="Note 2 9 12 6" xfId="47332"/>
    <cellStyle name="Note 2 9 13" xfId="47333"/>
    <cellStyle name="Note 2 9 13 2" xfId="47334"/>
    <cellStyle name="Note 2 9 13 3" xfId="47335"/>
    <cellStyle name="Note 2 9 13 4" xfId="47336"/>
    <cellStyle name="Note 2 9 13 5" xfId="47337"/>
    <cellStyle name="Note 2 9 13 5 2" xfId="47338"/>
    <cellStyle name="Note 2 9 13 6" xfId="47339"/>
    <cellStyle name="Note 2 9 14" xfId="47340"/>
    <cellStyle name="Note 2 9 14 2" xfId="47341"/>
    <cellStyle name="Note 2 9 14 3" xfId="47342"/>
    <cellStyle name="Note 2 9 14 4" xfId="47343"/>
    <cellStyle name="Note 2 9 14 5" xfId="47344"/>
    <cellStyle name="Note 2 9 14 5 2" xfId="47345"/>
    <cellStyle name="Note 2 9 14 6" xfId="47346"/>
    <cellStyle name="Note 2 9 15" xfId="47347"/>
    <cellStyle name="Note 2 9 15 2" xfId="47348"/>
    <cellStyle name="Note 2 9 15 3" xfId="47349"/>
    <cellStyle name="Note 2 9 15 4" xfId="47350"/>
    <cellStyle name="Note 2 9 15 5" xfId="47351"/>
    <cellStyle name="Note 2 9 15 5 2" xfId="47352"/>
    <cellStyle name="Note 2 9 15 6" xfId="47353"/>
    <cellStyle name="Note 2 9 16" xfId="47354"/>
    <cellStyle name="Note 2 9 16 2" xfId="47355"/>
    <cellStyle name="Note 2 9 16 3" xfId="47356"/>
    <cellStyle name="Note 2 9 16 4" xfId="47357"/>
    <cellStyle name="Note 2 9 16 5" xfId="47358"/>
    <cellStyle name="Note 2 9 16 5 2" xfId="47359"/>
    <cellStyle name="Note 2 9 16 6" xfId="47360"/>
    <cellStyle name="Note 2 9 17" xfId="47361"/>
    <cellStyle name="Note 2 9 17 2" xfId="47362"/>
    <cellStyle name="Note 2 9 17 3" xfId="47363"/>
    <cellStyle name="Note 2 9 17 4" xfId="47364"/>
    <cellStyle name="Note 2 9 17 5" xfId="47365"/>
    <cellStyle name="Note 2 9 17 5 2" xfId="47366"/>
    <cellStyle name="Note 2 9 17 6" xfId="47367"/>
    <cellStyle name="Note 2 9 18" xfId="47368"/>
    <cellStyle name="Note 2 9 18 2" xfId="47369"/>
    <cellStyle name="Note 2 9 18 3" xfId="47370"/>
    <cellStyle name="Note 2 9 18 4" xfId="47371"/>
    <cellStyle name="Note 2 9 18 5" xfId="47372"/>
    <cellStyle name="Note 2 9 18 5 2" xfId="47373"/>
    <cellStyle name="Note 2 9 18 6" xfId="47374"/>
    <cellStyle name="Note 2 9 19" xfId="47375"/>
    <cellStyle name="Note 2 9 2" xfId="47376"/>
    <cellStyle name="Note 2 9 2 2" xfId="47377"/>
    <cellStyle name="Note 2 9 2 2 2" xfId="47378"/>
    <cellStyle name="Note 2 9 2 3" xfId="47379"/>
    <cellStyle name="Note 2 9 2 4" xfId="47380"/>
    <cellStyle name="Note 2 9 2 5" xfId="47381"/>
    <cellStyle name="Note 2 9 2 5 2" xfId="47382"/>
    <cellStyle name="Note 2 9 2 6" xfId="47383"/>
    <cellStyle name="Note 2 9 20" xfId="47384"/>
    <cellStyle name="Note 2 9 21" xfId="47385"/>
    <cellStyle name="Note 2 9 22" xfId="47386"/>
    <cellStyle name="Note 2 9 22 2" xfId="47387"/>
    <cellStyle name="Note 2 9 23" xfId="47388"/>
    <cellStyle name="Note 2 9 3" xfId="47389"/>
    <cellStyle name="Note 2 9 3 2" xfId="47390"/>
    <cellStyle name="Note 2 9 3 2 2" xfId="47391"/>
    <cellStyle name="Note 2 9 3 3" xfId="47392"/>
    <cellStyle name="Note 2 9 3 4" xfId="47393"/>
    <cellStyle name="Note 2 9 3 5" xfId="47394"/>
    <cellStyle name="Note 2 9 3 5 2" xfId="47395"/>
    <cellStyle name="Note 2 9 3 6" xfId="47396"/>
    <cellStyle name="Note 2 9 4" xfId="47397"/>
    <cellStyle name="Note 2 9 4 2" xfId="47398"/>
    <cellStyle name="Note 2 9 4 2 2" xfId="47399"/>
    <cellStyle name="Note 2 9 4 3" xfId="47400"/>
    <cellStyle name="Note 2 9 4 4" xfId="47401"/>
    <cellStyle name="Note 2 9 4 5" xfId="47402"/>
    <cellStyle name="Note 2 9 4 5 2" xfId="47403"/>
    <cellStyle name="Note 2 9 4 6" xfId="47404"/>
    <cellStyle name="Note 2 9 5" xfId="47405"/>
    <cellStyle name="Note 2 9 5 2" xfId="47406"/>
    <cellStyle name="Note 2 9 5 2 2" xfId="47407"/>
    <cellStyle name="Note 2 9 5 3" xfId="47408"/>
    <cellStyle name="Note 2 9 5 4" xfId="47409"/>
    <cellStyle name="Note 2 9 5 5" xfId="47410"/>
    <cellStyle name="Note 2 9 5 5 2" xfId="47411"/>
    <cellStyle name="Note 2 9 5 6" xfId="47412"/>
    <cellStyle name="Note 2 9 6" xfId="47413"/>
    <cellStyle name="Note 2 9 6 2" xfId="47414"/>
    <cellStyle name="Note 2 9 6 2 2" xfId="47415"/>
    <cellStyle name="Note 2 9 6 3" xfId="47416"/>
    <cellStyle name="Note 2 9 6 4" xfId="47417"/>
    <cellStyle name="Note 2 9 6 5" xfId="47418"/>
    <cellStyle name="Note 2 9 6 5 2" xfId="47419"/>
    <cellStyle name="Note 2 9 6 6" xfId="47420"/>
    <cellStyle name="Note 2 9 7" xfId="47421"/>
    <cellStyle name="Note 2 9 7 2" xfId="47422"/>
    <cellStyle name="Note 2 9 7 3" xfId="47423"/>
    <cellStyle name="Note 2 9 7 4" xfId="47424"/>
    <cellStyle name="Note 2 9 7 5" xfId="47425"/>
    <cellStyle name="Note 2 9 7 5 2" xfId="47426"/>
    <cellStyle name="Note 2 9 7 6" xfId="47427"/>
    <cellStyle name="Note 2 9 8" xfId="47428"/>
    <cellStyle name="Note 2 9 8 2" xfId="47429"/>
    <cellStyle name="Note 2 9 8 3" xfId="47430"/>
    <cellStyle name="Note 2 9 8 4" xfId="47431"/>
    <cellStyle name="Note 2 9 8 5" xfId="47432"/>
    <cellStyle name="Note 2 9 8 5 2" xfId="47433"/>
    <cellStyle name="Note 2 9 8 6" xfId="47434"/>
    <cellStyle name="Note 2 9 9" xfId="47435"/>
    <cellStyle name="Note 2 9 9 2" xfId="47436"/>
    <cellStyle name="Note 2 9 9 3" xfId="47437"/>
    <cellStyle name="Note 2 9 9 4" xfId="47438"/>
    <cellStyle name="Note 2 9 9 5" xfId="47439"/>
    <cellStyle name="Note 2 9 9 5 2" xfId="47440"/>
    <cellStyle name="Note 2 9 9 6" xfId="47441"/>
    <cellStyle name="Note 2_Copy of Analysis June 2009 audit 11 1111" xfId="47442"/>
    <cellStyle name="Note 20" xfId="47443"/>
    <cellStyle name="Note 20 2" xfId="47444"/>
    <cellStyle name="Note 20 3" xfId="47445"/>
    <cellStyle name="Note 20 4" xfId="47446"/>
    <cellStyle name="Note 20 5" xfId="47447"/>
    <cellStyle name="Note 21" xfId="47448"/>
    <cellStyle name="Note 21 2" xfId="47449"/>
    <cellStyle name="Note 21 3" xfId="47450"/>
    <cellStyle name="Note 21 4" xfId="47451"/>
    <cellStyle name="Note 21 5" xfId="47452"/>
    <cellStyle name="Note 22" xfId="47453"/>
    <cellStyle name="Note 22 2" xfId="47454"/>
    <cellStyle name="Note 22 3" xfId="47455"/>
    <cellStyle name="Note 22 4" xfId="47456"/>
    <cellStyle name="Note 22 5" xfId="47457"/>
    <cellStyle name="Note 23" xfId="47458"/>
    <cellStyle name="Note 23 2" xfId="47459"/>
    <cellStyle name="Note 23 3" xfId="47460"/>
    <cellStyle name="Note 23 4" xfId="47461"/>
    <cellStyle name="Note 23 5" xfId="47462"/>
    <cellStyle name="Note 24" xfId="47463"/>
    <cellStyle name="Note 24 2" xfId="47464"/>
    <cellStyle name="Note 24 3" xfId="47465"/>
    <cellStyle name="Note 24 4" xfId="47466"/>
    <cellStyle name="Note 24 5" xfId="47467"/>
    <cellStyle name="Note 25" xfId="47468"/>
    <cellStyle name="Note 25 2" xfId="47469"/>
    <cellStyle name="Note 25 3" xfId="47470"/>
    <cellStyle name="Note 25 4" xfId="47471"/>
    <cellStyle name="Note 25 5" xfId="47472"/>
    <cellStyle name="Note 26" xfId="47473"/>
    <cellStyle name="Note 26 2" xfId="47474"/>
    <cellStyle name="Note 26 2 2" xfId="47475"/>
    <cellStyle name="Note 26 3" xfId="47476"/>
    <cellStyle name="Note 26 4" xfId="47477"/>
    <cellStyle name="Note 26 5" xfId="47478"/>
    <cellStyle name="Note 27" xfId="47479"/>
    <cellStyle name="Note 27 2" xfId="47480"/>
    <cellStyle name="Note 27 2 2" xfId="47481"/>
    <cellStyle name="Note 27 3" xfId="47482"/>
    <cellStyle name="Note 27 4" xfId="47483"/>
    <cellStyle name="Note 27 5" xfId="47484"/>
    <cellStyle name="Note 28" xfId="47485"/>
    <cellStyle name="Note 28 2" xfId="47486"/>
    <cellStyle name="Note 29" xfId="47487"/>
    <cellStyle name="Note 3" xfId="47488"/>
    <cellStyle name="Note 3 10" xfId="47489"/>
    <cellStyle name="Note 3 10 2" xfId="47490"/>
    <cellStyle name="Note 3 10 2 2" xfId="47491"/>
    <cellStyle name="Note 3 10 2 3" xfId="47492"/>
    <cellStyle name="Note 3 10 2 4" xfId="47493"/>
    <cellStyle name="Note 3 10 2 5" xfId="47494"/>
    <cellStyle name="Note 3 10 2 5 2" xfId="47495"/>
    <cellStyle name="Note 3 10 2 6" xfId="47496"/>
    <cellStyle name="Note 3 10 3" xfId="47497"/>
    <cellStyle name="Note 3 10 3 2" xfId="47498"/>
    <cellStyle name="Note 3 10 3 3" xfId="47499"/>
    <cellStyle name="Note 3 10 3 4" xfId="47500"/>
    <cellStyle name="Note 3 10 3 5" xfId="47501"/>
    <cellStyle name="Note 3 10 3 5 2" xfId="47502"/>
    <cellStyle name="Note 3 10 3 6" xfId="47503"/>
    <cellStyle name="Note 3 10 4" xfId="47504"/>
    <cellStyle name="Note 3 10 5" xfId="47505"/>
    <cellStyle name="Note 3 10 6" xfId="47506"/>
    <cellStyle name="Note 3 10 7" xfId="47507"/>
    <cellStyle name="Note 3 10 7 2" xfId="47508"/>
    <cellStyle name="Note 3 10 8" xfId="47509"/>
    <cellStyle name="Note 3 11" xfId="47510"/>
    <cellStyle name="Note 3 11 2" xfId="47511"/>
    <cellStyle name="Note 3 11 2 2" xfId="47512"/>
    <cellStyle name="Note 3 11 2 3" xfId="47513"/>
    <cellStyle name="Note 3 11 2 4" xfId="47514"/>
    <cellStyle name="Note 3 11 2 5" xfId="47515"/>
    <cellStyle name="Note 3 11 2 5 2" xfId="47516"/>
    <cellStyle name="Note 3 11 2 6" xfId="47517"/>
    <cellStyle name="Note 3 11 3" xfId="47518"/>
    <cellStyle name="Note 3 11 3 2" xfId="47519"/>
    <cellStyle name="Note 3 11 3 3" xfId="47520"/>
    <cellStyle name="Note 3 11 3 4" xfId="47521"/>
    <cellStyle name="Note 3 11 3 5" xfId="47522"/>
    <cellStyle name="Note 3 11 3 5 2" xfId="47523"/>
    <cellStyle name="Note 3 11 3 6" xfId="47524"/>
    <cellStyle name="Note 3 11 4" xfId="47525"/>
    <cellStyle name="Note 3 11 5" xfId="47526"/>
    <cellStyle name="Note 3 11 6" xfId="47527"/>
    <cellStyle name="Note 3 11 7" xfId="47528"/>
    <cellStyle name="Note 3 11 7 2" xfId="47529"/>
    <cellStyle name="Note 3 11 8" xfId="47530"/>
    <cellStyle name="Note 3 12" xfId="47531"/>
    <cellStyle name="Note 3 12 2" xfId="47532"/>
    <cellStyle name="Note 3 12 3" xfId="47533"/>
    <cellStyle name="Note 3 12 4" xfId="47534"/>
    <cellStyle name="Note 3 12 5" xfId="47535"/>
    <cellStyle name="Note 3 12 5 2" xfId="47536"/>
    <cellStyle name="Note 3 12 6" xfId="47537"/>
    <cellStyle name="Note 3 13" xfId="47538"/>
    <cellStyle name="Note 3 13 2" xfId="47539"/>
    <cellStyle name="Note 3 13 3" xfId="47540"/>
    <cellStyle name="Note 3 13 4" xfId="47541"/>
    <cellStyle name="Note 3 13 5" xfId="47542"/>
    <cellStyle name="Note 3 13 5 2" xfId="47543"/>
    <cellStyle name="Note 3 13 6" xfId="47544"/>
    <cellStyle name="Note 3 14" xfId="47545"/>
    <cellStyle name="Note 3 14 2" xfId="47546"/>
    <cellStyle name="Note 3 14 3" xfId="47547"/>
    <cellStyle name="Note 3 14 4" xfId="47548"/>
    <cellStyle name="Note 3 14 5" xfId="47549"/>
    <cellStyle name="Note 3 14 5 2" xfId="47550"/>
    <cellStyle name="Note 3 14 6" xfId="47551"/>
    <cellStyle name="Note 3 15" xfId="47552"/>
    <cellStyle name="Note 3 15 2" xfId="47553"/>
    <cellStyle name="Note 3 15 2 2" xfId="47554"/>
    <cellStyle name="Note 3 16" xfId="47555"/>
    <cellStyle name="Note 3 16 2" xfId="47556"/>
    <cellStyle name="Note 3 16 2 2" xfId="47557"/>
    <cellStyle name="Note 3 17" xfId="47558"/>
    <cellStyle name="Note 3 17 2" xfId="47559"/>
    <cellStyle name="Note 3 17 2 2" xfId="47560"/>
    <cellStyle name="Note 3 18" xfId="47561"/>
    <cellStyle name="Note 3 18 2" xfId="47562"/>
    <cellStyle name="Note 3 18 3" xfId="47563"/>
    <cellStyle name="Note 3 18 4" xfId="47564"/>
    <cellStyle name="Note 3 18 5" xfId="47565"/>
    <cellStyle name="Note 3 18 5 2" xfId="47566"/>
    <cellStyle name="Note 3 18 6" xfId="47567"/>
    <cellStyle name="Note 3 19" xfId="47568"/>
    <cellStyle name="Note 3 2" xfId="47569"/>
    <cellStyle name="Note 3 2 10" xfId="47570"/>
    <cellStyle name="Note 3 2 11" xfId="47571"/>
    <cellStyle name="Note 3 2 12" xfId="47572"/>
    <cellStyle name="Note 3 2 13" xfId="47573"/>
    <cellStyle name="Note 3 2 2" xfId="47574"/>
    <cellStyle name="Note 3 2 2 2" xfId="47575"/>
    <cellStyle name="Note 3 2 2 2 2" xfId="47576"/>
    <cellStyle name="Note 3 2 2 3" xfId="47577"/>
    <cellStyle name="Note 3 2 2 3 2" xfId="47578"/>
    <cellStyle name="Note 3 2 2 4" xfId="47579"/>
    <cellStyle name="Note 3 2 2 4 2" xfId="47580"/>
    <cellStyle name="Note 3 2 2 5" xfId="47581"/>
    <cellStyle name="Note 3 2 2 5 2" xfId="47582"/>
    <cellStyle name="Note 3 2 2 5 2 2" xfId="47583"/>
    <cellStyle name="Note 3 2 2 6" xfId="47584"/>
    <cellStyle name="Note 3 2 2 6 2" xfId="47585"/>
    <cellStyle name="Note 3 2 2 7" xfId="47586"/>
    <cellStyle name="Note 3 2 3" xfId="47587"/>
    <cellStyle name="Note 3 2 3 2" xfId="47588"/>
    <cellStyle name="Note 3 2 3 2 2" xfId="47589"/>
    <cellStyle name="Note 3 2 3 3" xfId="47590"/>
    <cellStyle name="Note 3 2 3 3 2" xfId="47591"/>
    <cellStyle name="Note 3 2 3 4" xfId="47592"/>
    <cellStyle name="Note 3 2 3 4 2" xfId="47593"/>
    <cellStyle name="Note 3 2 3 5" xfId="47594"/>
    <cellStyle name="Note 3 2 3 5 2" xfId="47595"/>
    <cellStyle name="Note 3 2 3 5 2 2" xfId="47596"/>
    <cellStyle name="Note 3 2 3 6" xfId="47597"/>
    <cellStyle name="Note 3 2 3 6 2" xfId="47598"/>
    <cellStyle name="Note 3 2 3 7" xfId="47599"/>
    <cellStyle name="Note 3 2 4" xfId="47600"/>
    <cellStyle name="Note 3 2 4 2" xfId="47601"/>
    <cellStyle name="Note 3 2 4 3" xfId="47602"/>
    <cellStyle name="Note 3 2 4 4" xfId="47603"/>
    <cellStyle name="Note 3 2 4 5" xfId="47604"/>
    <cellStyle name="Note 3 2 4 6" xfId="47605"/>
    <cellStyle name="Note 3 2 4 7" xfId="47606"/>
    <cellStyle name="Note 3 2 5" xfId="47607"/>
    <cellStyle name="Note 3 2 5 2" xfId="47608"/>
    <cellStyle name="Note 3 2 5 3" xfId="47609"/>
    <cellStyle name="Note 3 2 5 4" xfId="47610"/>
    <cellStyle name="Note 3 2 5 5" xfId="47611"/>
    <cellStyle name="Note 3 2 5 6" xfId="47612"/>
    <cellStyle name="Note 3 2 5 7" xfId="47613"/>
    <cellStyle name="Note 3 2 6" xfId="47614"/>
    <cellStyle name="Note 3 2 6 2" xfId="47615"/>
    <cellStyle name="Note 3 2 6 3" xfId="47616"/>
    <cellStyle name="Note 3 2 6 4" xfId="47617"/>
    <cellStyle name="Note 3 2 6 5" xfId="47618"/>
    <cellStyle name="Note 3 2 6 6" xfId="47619"/>
    <cellStyle name="Note 3 2 6 7" xfId="47620"/>
    <cellStyle name="Note 3 2 7" xfId="47621"/>
    <cellStyle name="Note 3 2 7 2" xfId="47622"/>
    <cellStyle name="Note 3 2 7 2 2" xfId="47623"/>
    <cellStyle name="Note 3 2 7 3" xfId="47624"/>
    <cellStyle name="Note 3 2 7 4" xfId="47625"/>
    <cellStyle name="Note 3 2 7 5" xfId="47626"/>
    <cellStyle name="Note 3 2 7 6" xfId="47627"/>
    <cellStyle name="Note 3 2 7 7" xfId="47628"/>
    <cellStyle name="Note 3 2 8" xfId="47629"/>
    <cellStyle name="Note 3 2 8 2" xfId="47630"/>
    <cellStyle name="Note 3 2 9" xfId="47631"/>
    <cellStyle name="Note 3 20" xfId="47632"/>
    <cellStyle name="Note 3 21" xfId="47633"/>
    <cellStyle name="Note 3 22" xfId="47634"/>
    <cellStyle name="Note 3 22 2" xfId="47635"/>
    <cellStyle name="Note 3 23" xfId="47636"/>
    <cellStyle name="Note 3 3" xfId="47637"/>
    <cellStyle name="Note 3 3 2" xfId="47638"/>
    <cellStyle name="Note 3 3 2 2" xfId="47639"/>
    <cellStyle name="Note 3 3 2 2 2" xfId="47640"/>
    <cellStyle name="Note 3 3 2 3" xfId="47641"/>
    <cellStyle name="Note 3 3 2 4" xfId="47642"/>
    <cellStyle name="Note 3 3 2 5" xfId="47643"/>
    <cellStyle name="Note 3 3 2 5 2" xfId="47644"/>
    <cellStyle name="Note 3 3 2 6" xfId="47645"/>
    <cellStyle name="Note 3 3 3" xfId="47646"/>
    <cellStyle name="Note 3 3 3 2" xfId="47647"/>
    <cellStyle name="Note 3 3 3 2 2" xfId="47648"/>
    <cellStyle name="Note 3 3 3 3" xfId="47649"/>
    <cellStyle name="Note 3 3 3 4" xfId="47650"/>
    <cellStyle name="Note 3 3 3 5" xfId="47651"/>
    <cellStyle name="Note 3 3 3 5 2" xfId="47652"/>
    <cellStyle name="Note 3 3 3 6" xfId="47653"/>
    <cellStyle name="Note 3 3 4" xfId="47654"/>
    <cellStyle name="Note 3 3 4 2" xfId="47655"/>
    <cellStyle name="Note 3 3 5" xfId="47656"/>
    <cellStyle name="Note 3 3 5 2" xfId="47657"/>
    <cellStyle name="Note 3 3 6" xfId="47658"/>
    <cellStyle name="Note 3 3 6 2" xfId="47659"/>
    <cellStyle name="Note 3 3 7" xfId="47660"/>
    <cellStyle name="Note 3 3 7 2" xfId="47661"/>
    <cellStyle name="Note 3 3 7 2 2" xfId="47662"/>
    <cellStyle name="Note 3 3 8" xfId="47663"/>
    <cellStyle name="Note 3 4" xfId="47664"/>
    <cellStyle name="Note 3 4 2" xfId="47665"/>
    <cellStyle name="Note 3 4 2 2" xfId="47666"/>
    <cellStyle name="Note 3 4 2 2 2" xfId="47667"/>
    <cellStyle name="Note 3 4 2 3" xfId="47668"/>
    <cellStyle name="Note 3 4 2 4" xfId="47669"/>
    <cellStyle name="Note 3 4 2 5" xfId="47670"/>
    <cellStyle name="Note 3 4 2 5 2" xfId="47671"/>
    <cellStyle name="Note 3 4 2 6" xfId="47672"/>
    <cellStyle name="Note 3 4 3" xfId="47673"/>
    <cellStyle name="Note 3 4 3 2" xfId="47674"/>
    <cellStyle name="Note 3 4 3 2 2" xfId="47675"/>
    <cellStyle name="Note 3 4 3 3" xfId="47676"/>
    <cellStyle name="Note 3 4 3 4" xfId="47677"/>
    <cellStyle name="Note 3 4 3 5" xfId="47678"/>
    <cellStyle name="Note 3 4 3 5 2" xfId="47679"/>
    <cellStyle name="Note 3 4 3 6" xfId="47680"/>
    <cellStyle name="Note 3 4 4" xfId="47681"/>
    <cellStyle name="Note 3 4 4 2" xfId="47682"/>
    <cellStyle name="Note 3 4 5" xfId="47683"/>
    <cellStyle name="Note 3 4 5 2" xfId="47684"/>
    <cellStyle name="Note 3 4 6" xfId="47685"/>
    <cellStyle name="Note 3 4 6 2" xfId="47686"/>
    <cellStyle name="Note 3 4 7" xfId="47687"/>
    <cellStyle name="Note 3 4 7 2" xfId="47688"/>
    <cellStyle name="Note 3 4 7 2 2" xfId="47689"/>
    <cellStyle name="Note 3 4 8" xfId="47690"/>
    <cellStyle name="Note 3 5" xfId="47691"/>
    <cellStyle name="Note 3 5 2" xfId="47692"/>
    <cellStyle name="Note 3 5 2 2" xfId="47693"/>
    <cellStyle name="Note 3 5 2 2 2" xfId="47694"/>
    <cellStyle name="Note 3 5 2 3" xfId="47695"/>
    <cellStyle name="Note 3 5 2 4" xfId="47696"/>
    <cellStyle name="Note 3 5 2 5" xfId="47697"/>
    <cellStyle name="Note 3 5 2 5 2" xfId="47698"/>
    <cellStyle name="Note 3 5 2 6" xfId="47699"/>
    <cellStyle name="Note 3 5 3" xfId="47700"/>
    <cellStyle name="Note 3 5 3 2" xfId="47701"/>
    <cellStyle name="Note 3 5 3 2 2" xfId="47702"/>
    <cellStyle name="Note 3 5 3 3" xfId="47703"/>
    <cellStyle name="Note 3 5 3 4" xfId="47704"/>
    <cellStyle name="Note 3 5 3 5" xfId="47705"/>
    <cellStyle name="Note 3 5 3 5 2" xfId="47706"/>
    <cellStyle name="Note 3 5 3 6" xfId="47707"/>
    <cellStyle name="Note 3 5 4" xfId="47708"/>
    <cellStyle name="Note 3 5 4 2" xfId="47709"/>
    <cellStyle name="Note 3 5 5" xfId="47710"/>
    <cellStyle name="Note 3 5 5 2" xfId="47711"/>
    <cellStyle name="Note 3 5 6" xfId="47712"/>
    <cellStyle name="Note 3 5 6 2" xfId="47713"/>
    <cellStyle name="Note 3 5 7" xfId="47714"/>
    <cellStyle name="Note 3 5 7 2" xfId="47715"/>
    <cellStyle name="Note 3 5 7 2 2" xfId="47716"/>
    <cellStyle name="Note 3 5 8" xfId="47717"/>
    <cellStyle name="Note 3 6" xfId="47718"/>
    <cellStyle name="Note 3 6 2" xfId="47719"/>
    <cellStyle name="Note 3 6 2 2" xfId="47720"/>
    <cellStyle name="Note 3 6 2 2 2" xfId="47721"/>
    <cellStyle name="Note 3 6 2 3" xfId="47722"/>
    <cellStyle name="Note 3 6 2 4" xfId="47723"/>
    <cellStyle name="Note 3 6 2 5" xfId="47724"/>
    <cellStyle name="Note 3 6 2 5 2" xfId="47725"/>
    <cellStyle name="Note 3 6 2 6" xfId="47726"/>
    <cellStyle name="Note 3 6 3" xfId="47727"/>
    <cellStyle name="Note 3 6 3 2" xfId="47728"/>
    <cellStyle name="Note 3 6 3 2 2" xfId="47729"/>
    <cellStyle name="Note 3 6 3 3" xfId="47730"/>
    <cellStyle name="Note 3 6 3 4" xfId="47731"/>
    <cellStyle name="Note 3 6 3 5" xfId="47732"/>
    <cellStyle name="Note 3 6 3 5 2" xfId="47733"/>
    <cellStyle name="Note 3 6 3 6" xfId="47734"/>
    <cellStyle name="Note 3 6 4" xfId="47735"/>
    <cellStyle name="Note 3 6 4 2" xfId="47736"/>
    <cellStyle name="Note 3 6 5" xfId="47737"/>
    <cellStyle name="Note 3 6 5 2" xfId="47738"/>
    <cellStyle name="Note 3 6 6" xfId="47739"/>
    <cellStyle name="Note 3 6 6 2" xfId="47740"/>
    <cellStyle name="Note 3 6 7" xfId="47741"/>
    <cellStyle name="Note 3 6 7 2" xfId="47742"/>
    <cellStyle name="Note 3 6 7 2 2" xfId="47743"/>
    <cellStyle name="Note 3 6 8" xfId="47744"/>
    <cellStyle name="Note 3 7" xfId="47745"/>
    <cellStyle name="Note 3 7 2" xfId="47746"/>
    <cellStyle name="Note 3 7 2 2" xfId="47747"/>
    <cellStyle name="Note 3 7 3" xfId="47748"/>
    <cellStyle name="Note 3 7 3 2" xfId="47749"/>
    <cellStyle name="Note 3 7 4" xfId="47750"/>
    <cellStyle name="Note 3 7 4 2" xfId="47751"/>
    <cellStyle name="Note 3 7 5" xfId="47752"/>
    <cellStyle name="Note 3 7 5 2" xfId="47753"/>
    <cellStyle name="Note 3 7 5 2 2" xfId="47754"/>
    <cellStyle name="Note 3 7 6" xfId="47755"/>
    <cellStyle name="Note 3 7 6 2" xfId="47756"/>
    <cellStyle name="Note 3 7 7" xfId="47757"/>
    <cellStyle name="Note 3 8" xfId="47758"/>
    <cellStyle name="Note 3 8 2" xfId="47759"/>
    <cellStyle name="Note 3 8 2 2" xfId="47760"/>
    <cellStyle name="Note 3 8 2 2 2" xfId="47761"/>
    <cellStyle name="Note 3 8 2 3" xfId="47762"/>
    <cellStyle name="Note 3 8 2 4" xfId="47763"/>
    <cellStyle name="Note 3 8 2 5" xfId="47764"/>
    <cellStyle name="Note 3 8 2 5 2" xfId="47765"/>
    <cellStyle name="Note 3 8 2 6" xfId="47766"/>
    <cellStyle name="Note 3 8 3" xfId="47767"/>
    <cellStyle name="Note 3 8 3 2" xfId="47768"/>
    <cellStyle name="Note 3 8 3 2 2" xfId="47769"/>
    <cellStyle name="Note 3 8 3 3" xfId="47770"/>
    <cellStyle name="Note 3 8 3 4" xfId="47771"/>
    <cellStyle name="Note 3 8 3 5" xfId="47772"/>
    <cellStyle name="Note 3 8 3 5 2" xfId="47773"/>
    <cellStyle name="Note 3 8 3 6" xfId="47774"/>
    <cellStyle name="Note 3 8 4" xfId="47775"/>
    <cellStyle name="Note 3 8 4 2" xfId="47776"/>
    <cellStyle name="Note 3 8 5" xfId="47777"/>
    <cellStyle name="Note 3 8 5 2" xfId="47778"/>
    <cellStyle name="Note 3 8 6" xfId="47779"/>
    <cellStyle name="Note 3 8 6 2" xfId="47780"/>
    <cellStyle name="Note 3 8 7" xfId="47781"/>
    <cellStyle name="Note 3 8 7 2" xfId="47782"/>
    <cellStyle name="Note 3 8 7 2 2" xfId="47783"/>
    <cellStyle name="Note 3 8 8" xfId="47784"/>
    <cellStyle name="Note 3 9" xfId="47785"/>
    <cellStyle name="Note 3 9 2" xfId="47786"/>
    <cellStyle name="Note 3 9 2 2" xfId="47787"/>
    <cellStyle name="Note 3 9 2 2 2" xfId="47788"/>
    <cellStyle name="Note 3 9 2 3" xfId="47789"/>
    <cellStyle name="Note 3 9 2 4" xfId="47790"/>
    <cellStyle name="Note 3 9 2 5" xfId="47791"/>
    <cellStyle name="Note 3 9 2 5 2" xfId="47792"/>
    <cellStyle name="Note 3 9 2 6" xfId="47793"/>
    <cellStyle name="Note 3 9 3" xfId="47794"/>
    <cellStyle name="Note 3 9 3 2" xfId="47795"/>
    <cellStyle name="Note 3 9 3 2 2" xfId="47796"/>
    <cellStyle name="Note 3 9 3 3" xfId="47797"/>
    <cellStyle name="Note 3 9 3 4" xfId="47798"/>
    <cellStyle name="Note 3 9 3 5" xfId="47799"/>
    <cellStyle name="Note 3 9 3 5 2" xfId="47800"/>
    <cellStyle name="Note 3 9 3 6" xfId="47801"/>
    <cellStyle name="Note 3 9 4" xfId="47802"/>
    <cellStyle name="Note 3 9 4 2" xfId="47803"/>
    <cellStyle name="Note 3 9 5" xfId="47804"/>
    <cellStyle name="Note 3 9 5 2" xfId="47805"/>
    <cellStyle name="Note 3 9 6" xfId="47806"/>
    <cellStyle name="Note 3 9 6 2" xfId="47807"/>
    <cellStyle name="Note 3 9 7" xfId="47808"/>
    <cellStyle name="Note 3 9 7 2" xfId="47809"/>
    <cellStyle name="Note 3 9 7 2 2" xfId="47810"/>
    <cellStyle name="Note 3 9 8" xfId="47811"/>
    <cellStyle name="Note 3_Copy of Analysis June 2009 audit 11 1111" xfId="47812"/>
    <cellStyle name="Note 4" xfId="47813"/>
    <cellStyle name="Note 4 10" xfId="47814"/>
    <cellStyle name="Note 4 10 2" xfId="47815"/>
    <cellStyle name="Note 4 10 2 2" xfId="47816"/>
    <cellStyle name="Note 4 10 2 3" xfId="47817"/>
    <cellStyle name="Note 4 10 2 4" xfId="47818"/>
    <cellStyle name="Note 4 10 2 5" xfId="47819"/>
    <cellStyle name="Note 4 10 2 5 2" xfId="47820"/>
    <cellStyle name="Note 4 10 2 6" xfId="47821"/>
    <cellStyle name="Note 4 10 3" xfId="47822"/>
    <cellStyle name="Note 4 10 3 2" xfId="47823"/>
    <cellStyle name="Note 4 10 3 3" xfId="47824"/>
    <cellStyle name="Note 4 10 3 4" xfId="47825"/>
    <cellStyle name="Note 4 10 3 5" xfId="47826"/>
    <cellStyle name="Note 4 10 3 5 2" xfId="47827"/>
    <cellStyle name="Note 4 10 3 6" xfId="47828"/>
    <cellStyle name="Note 4 10 4" xfId="47829"/>
    <cellStyle name="Note 4 10 5" xfId="47830"/>
    <cellStyle name="Note 4 10 6" xfId="47831"/>
    <cellStyle name="Note 4 10 7" xfId="47832"/>
    <cellStyle name="Note 4 10 7 2" xfId="47833"/>
    <cellStyle name="Note 4 10 8" xfId="47834"/>
    <cellStyle name="Note 4 11" xfId="47835"/>
    <cellStyle name="Note 4 11 2" xfId="47836"/>
    <cellStyle name="Note 4 11 2 2" xfId="47837"/>
    <cellStyle name="Note 4 11 2 3" xfId="47838"/>
    <cellStyle name="Note 4 11 2 4" xfId="47839"/>
    <cellStyle name="Note 4 11 2 5" xfId="47840"/>
    <cellStyle name="Note 4 11 2 5 2" xfId="47841"/>
    <cellStyle name="Note 4 11 2 6" xfId="47842"/>
    <cellStyle name="Note 4 11 3" xfId="47843"/>
    <cellStyle name="Note 4 11 3 2" xfId="47844"/>
    <cellStyle name="Note 4 11 3 3" xfId="47845"/>
    <cellStyle name="Note 4 11 3 4" xfId="47846"/>
    <cellStyle name="Note 4 11 3 5" xfId="47847"/>
    <cellStyle name="Note 4 11 3 5 2" xfId="47848"/>
    <cellStyle name="Note 4 11 3 6" xfId="47849"/>
    <cellStyle name="Note 4 11 4" xfId="47850"/>
    <cellStyle name="Note 4 11 5" xfId="47851"/>
    <cellStyle name="Note 4 11 6" xfId="47852"/>
    <cellStyle name="Note 4 11 7" xfId="47853"/>
    <cellStyle name="Note 4 11 7 2" xfId="47854"/>
    <cellStyle name="Note 4 11 8" xfId="47855"/>
    <cellStyle name="Note 4 12" xfId="47856"/>
    <cellStyle name="Note 4 12 2" xfId="47857"/>
    <cellStyle name="Note 4 12 3" xfId="47858"/>
    <cellStyle name="Note 4 12 4" xfId="47859"/>
    <cellStyle name="Note 4 12 5" xfId="47860"/>
    <cellStyle name="Note 4 12 5 2" xfId="47861"/>
    <cellStyle name="Note 4 12 6" xfId="47862"/>
    <cellStyle name="Note 4 13" xfId="47863"/>
    <cellStyle name="Note 4 13 2" xfId="47864"/>
    <cellStyle name="Note 4 13 3" xfId="47865"/>
    <cellStyle name="Note 4 13 4" xfId="47866"/>
    <cellStyle name="Note 4 13 5" xfId="47867"/>
    <cellStyle name="Note 4 13 5 2" xfId="47868"/>
    <cellStyle name="Note 4 13 6" xfId="47869"/>
    <cellStyle name="Note 4 14" xfId="47870"/>
    <cellStyle name="Note 4 14 2" xfId="47871"/>
    <cellStyle name="Note 4 14 3" xfId="47872"/>
    <cellStyle name="Note 4 14 4" xfId="47873"/>
    <cellStyle name="Note 4 14 5" xfId="47874"/>
    <cellStyle name="Note 4 14 5 2" xfId="47875"/>
    <cellStyle name="Note 4 14 6" xfId="47876"/>
    <cellStyle name="Note 4 15" xfId="47877"/>
    <cellStyle name="Note 4 15 2" xfId="47878"/>
    <cellStyle name="Note 4 15 2 2" xfId="47879"/>
    <cellStyle name="Note 4 16" xfId="47880"/>
    <cellStyle name="Note 4 16 2" xfId="47881"/>
    <cellStyle name="Note 4 16 2 2" xfId="47882"/>
    <cellStyle name="Note 4 17" xfId="47883"/>
    <cellStyle name="Note 4 17 2" xfId="47884"/>
    <cellStyle name="Note 4 17 2 2" xfId="47885"/>
    <cellStyle name="Note 4 18" xfId="47886"/>
    <cellStyle name="Note 4 18 2" xfId="47887"/>
    <cellStyle name="Note 4 18 3" xfId="47888"/>
    <cellStyle name="Note 4 18 4" xfId="47889"/>
    <cellStyle name="Note 4 18 5" xfId="47890"/>
    <cellStyle name="Note 4 18 5 2" xfId="47891"/>
    <cellStyle name="Note 4 18 6" xfId="47892"/>
    <cellStyle name="Note 4 19" xfId="47893"/>
    <cellStyle name="Note 4 2" xfId="47894"/>
    <cellStyle name="Note 4 2 10" xfId="47895"/>
    <cellStyle name="Note 4 2 11" xfId="47896"/>
    <cellStyle name="Note 4 2 12" xfId="47897"/>
    <cellStyle name="Note 4 2 13" xfId="47898"/>
    <cellStyle name="Note 4 2 2" xfId="47899"/>
    <cellStyle name="Note 4 2 2 2" xfId="47900"/>
    <cellStyle name="Note 4 2 2 2 2" xfId="47901"/>
    <cellStyle name="Note 4 2 2 3" xfId="47902"/>
    <cellStyle name="Note 4 2 2 3 2" xfId="47903"/>
    <cellStyle name="Note 4 2 2 4" xfId="47904"/>
    <cellStyle name="Note 4 2 2 4 2" xfId="47905"/>
    <cellStyle name="Note 4 2 2 5" xfId="47906"/>
    <cellStyle name="Note 4 2 2 5 2" xfId="47907"/>
    <cellStyle name="Note 4 2 2 5 2 2" xfId="47908"/>
    <cellStyle name="Note 4 2 2 6" xfId="47909"/>
    <cellStyle name="Note 4 2 2 6 2" xfId="47910"/>
    <cellStyle name="Note 4 2 2 7" xfId="47911"/>
    <cellStyle name="Note 4 2 3" xfId="47912"/>
    <cellStyle name="Note 4 2 3 2" xfId="47913"/>
    <cellStyle name="Note 4 2 3 2 2" xfId="47914"/>
    <cellStyle name="Note 4 2 3 3" xfId="47915"/>
    <cellStyle name="Note 4 2 3 3 2" xfId="47916"/>
    <cellStyle name="Note 4 2 3 4" xfId="47917"/>
    <cellStyle name="Note 4 2 3 4 2" xfId="47918"/>
    <cellStyle name="Note 4 2 3 5" xfId="47919"/>
    <cellStyle name="Note 4 2 3 5 2" xfId="47920"/>
    <cellStyle name="Note 4 2 3 5 2 2" xfId="47921"/>
    <cellStyle name="Note 4 2 3 6" xfId="47922"/>
    <cellStyle name="Note 4 2 3 6 2" xfId="47923"/>
    <cellStyle name="Note 4 2 3 7" xfId="47924"/>
    <cellStyle name="Note 4 2 4" xfId="47925"/>
    <cellStyle name="Note 4 2 4 2" xfId="47926"/>
    <cellStyle name="Note 4 2 4 3" xfId="47927"/>
    <cellStyle name="Note 4 2 4 4" xfId="47928"/>
    <cellStyle name="Note 4 2 4 5" xfId="47929"/>
    <cellStyle name="Note 4 2 4 6" xfId="47930"/>
    <cellStyle name="Note 4 2 4 7" xfId="47931"/>
    <cellStyle name="Note 4 2 5" xfId="47932"/>
    <cellStyle name="Note 4 2 5 2" xfId="47933"/>
    <cellStyle name="Note 4 2 5 3" xfId="47934"/>
    <cellStyle name="Note 4 2 5 4" xfId="47935"/>
    <cellStyle name="Note 4 2 5 5" xfId="47936"/>
    <cellStyle name="Note 4 2 5 6" xfId="47937"/>
    <cellStyle name="Note 4 2 5 7" xfId="47938"/>
    <cellStyle name="Note 4 2 6" xfId="47939"/>
    <cellStyle name="Note 4 2 6 2" xfId="47940"/>
    <cellStyle name="Note 4 2 6 3" xfId="47941"/>
    <cellStyle name="Note 4 2 6 4" xfId="47942"/>
    <cellStyle name="Note 4 2 6 5" xfId="47943"/>
    <cellStyle name="Note 4 2 6 6" xfId="47944"/>
    <cellStyle name="Note 4 2 6 7" xfId="47945"/>
    <cellStyle name="Note 4 2 7" xfId="47946"/>
    <cellStyle name="Note 4 2 7 2" xfId="47947"/>
    <cellStyle name="Note 4 2 7 2 2" xfId="47948"/>
    <cellStyle name="Note 4 2 7 3" xfId="47949"/>
    <cellStyle name="Note 4 2 7 4" xfId="47950"/>
    <cellStyle name="Note 4 2 7 5" xfId="47951"/>
    <cellStyle name="Note 4 2 7 6" xfId="47952"/>
    <cellStyle name="Note 4 2 7 7" xfId="47953"/>
    <cellStyle name="Note 4 2 8" xfId="47954"/>
    <cellStyle name="Note 4 2 8 2" xfId="47955"/>
    <cellStyle name="Note 4 2 9" xfId="47956"/>
    <cellStyle name="Note 4 20" xfId="47957"/>
    <cellStyle name="Note 4 21" xfId="47958"/>
    <cellStyle name="Note 4 22" xfId="47959"/>
    <cellStyle name="Note 4 22 2" xfId="47960"/>
    <cellStyle name="Note 4 23" xfId="47961"/>
    <cellStyle name="Note 4 3" xfId="47962"/>
    <cellStyle name="Note 4 3 2" xfId="47963"/>
    <cellStyle name="Note 4 3 2 2" xfId="47964"/>
    <cellStyle name="Note 4 3 2 2 2" xfId="47965"/>
    <cellStyle name="Note 4 3 2 3" xfId="47966"/>
    <cellStyle name="Note 4 3 2 4" xfId="47967"/>
    <cellStyle name="Note 4 3 2 5" xfId="47968"/>
    <cellStyle name="Note 4 3 2 5 2" xfId="47969"/>
    <cellStyle name="Note 4 3 2 6" xfId="47970"/>
    <cellStyle name="Note 4 3 3" xfId="47971"/>
    <cellStyle name="Note 4 3 3 2" xfId="47972"/>
    <cellStyle name="Note 4 3 3 2 2" xfId="47973"/>
    <cellStyle name="Note 4 3 3 3" xfId="47974"/>
    <cellStyle name="Note 4 3 3 4" xfId="47975"/>
    <cellStyle name="Note 4 3 3 5" xfId="47976"/>
    <cellStyle name="Note 4 3 3 5 2" xfId="47977"/>
    <cellStyle name="Note 4 3 3 6" xfId="47978"/>
    <cellStyle name="Note 4 3 4" xfId="47979"/>
    <cellStyle name="Note 4 3 4 2" xfId="47980"/>
    <cellStyle name="Note 4 3 5" xfId="47981"/>
    <cellStyle name="Note 4 3 5 2" xfId="47982"/>
    <cellStyle name="Note 4 3 6" xfId="47983"/>
    <cellStyle name="Note 4 3 6 2" xfId="47984"/>
    <cellStyle name="Note 4 3 7" xfId="47985"/>
    <cellStyle name="Note 4 3 7 2" xfId="47986"/>
    <cellStyle name="Note 4 3 7 2 2" xfId="47987"/>
    <cellStyle name="Note 4 3 8" xfId="47988"/>
    <cellStyle name="Note 4 4" xfId="47989"/>
    <cellStyle name="Note 4 4 2" xfId="47990"/>
    <cellStyle name="Note 4 4 2 2" xfId="47991"/>
    <cellStyle name="Note 4 4 2 2 2" xfId="47992"/>
    <cellStyle name="Note 4 4 2 3" xfId="47993"/>
    <cellStyle name="Note 4 4 2 4" xfId="47994"/>
    <cellStyle name="Note 4 4 2 5" xfId="47995"/>
    <cellStyle name="Note 4 4 2 5 2" xfId="47996"/>
    <cellStyle name="Note 4 4 2 6" xfId="47997"/>
    <cellStyle name="Note 4 4 3" xfId="47998"/>
    <cellStyle name="Note 4 4 3 2" xfId="47999"/>
    <cellStyle name="Note 4 4 3 2 2" xfId="48000"/>
    <cellStyle name="Note 4 4 3 3" xfId="48001"/>
    <cellStyle name="Note 4 4 3 4" xfId="48002"/>
    <cellStyle name="Note 4 4 3 5" xfId="48003"/>
    <cellStyle name="Note 4 4 3 5 2" xfId="48004"/>
    <cellStyle name="Note 4 4 3 6" xfId="48005"/>
    <cellStyle name="Note 4 4 4" xfId="48006"/>
    <cellStyle name="Note 4 4 4 2" xfId="48007"/>
    <cellStyle name="Note 4 4 5" xfId="48008"/>
    <cellStyle name="Note 4 4 5 2" xfId="48009"/>
    <cellStyle name="Note 4 4 6" xfId="48010"/>
    <cellStyle name="Note 4 4 6 2" xfId="48011"/>
    <cellStyle name="Note 4 4 7" xfId="48012"/>
    <cellStyle name="Note 4 4 7 2" xfId="48013"/>
    <cellStyle name="Note 4 4 7 2 2" xfId="48014"/>
    <cellStyle name="Note 4 4 8" xfId="48015"/>
    <cellStyle name="Note 4 5" xfId="48016"/>
    <cellStyle name="Note 4 5 2" xfId="48017"/>
    <cellStyle name="Note 4 5 2 2" xfId="48018"/>
    <cellStyle name="Note 4 5 2 2 2" xfId="48019"/>
    <cellStyle name="Note 4 5 2 3" xfId="48020"/>
    <cellStyle name="Note 4 5 2 4" xfId="48021"/>
    <cellStyle name="Note 4 5 2 5" xfId="48022"/>
    <cellStyle name="Note 4 5 2 5 2" xfId="48023"/>
    <cellStyle name="Note 4 5 2 6" xfId="48024"/>
    <cellStyle name="Note 4 5 3" xfId="48025"/>
    <cellStyle name="Note 4 5 3 2" xfId="48026"/>
    <cellStyle name="Note 4 5 3 2 2" xfId="48027"/>
    <cellStyle name="Note 4 5 3 3" xfId="48028"/>
    <cellStyle name="Note 4 5 3 4" xfId="48029"/>
    <cellStyle name="Note 4 5 3 5" xfId="48030"/>
    <cellStyle name="Note 4 5 3 5 2" xfId="48031"/>
    <cellStyle name="Note 4 5 3 6" xfId="48032"/>
    <cellStyle name="Note 4 5 4" xfId="48033"/>
    <cellStyle name="Note 4 5 4 2" xfId="48034"/>
    <cellStyle name="Note 4 5 5" xfId="48035"/>
    <cellStyle name="Note 4 5 5 2" xfId="48036"/>
    <cellStyle name="Note 4 5 6" xfId="48037"/>
    <cellStyle name="Note 4 5 6 2" xfId="48038"/>
    <cellStyle name="Note 4 5 7" xfId="48039"/>
    <cellStyle name="Note 4 5 7 2" xfId="48040"/>
    <cellStyle name="Note 4 5 7 2 2" xfId="48041"/>
    <cellStyle name="Note 4 5 8" xfId="48042"/>
    <cellStyle name="Note 4 6" xfId="48043"/>
    <cellStyle name="Note 4 6 2" xfId="48044"/>
    <cellStyle name="Note 4 6 2 2" xfId="48045"/>
    <cellStyle name="Note 4 6 2 2 2" xfId="48046"/>
    <cellStyle name="Note 4 6 2 3" xfId="48047"/>
    <cellStyle name="Note 4 6 2 4" xfId="48048"/>
    <cellStyle name="Note 4 6 2 5" xfId="48049"/>
    <cellStyle name="Note 4 6 2 5 2" xfId="48050"/>
    <cellStyle name="Note 4 6 2 6" xfId="48051"/>
    <cellStyle name="Note 4 6 3" xfId="48052"/>
    <cellStyle name="Note 4 6 3 2" xfId="48053"/>
    <cellStyle name="Note 4 6 3 2 2" xfId="48054"/>
    <cellStyle name="Note 4 6 3 3" xfId="48055"/>
    <cellStyle name="Note 4 6 3 4" xfId="48056"/>
    <cellStyle name="Note 4 6 3 5" xfId="48057"/>
    <cellStyle name="Note 4 6 3 5 2" xfId="48058"/>
    <cellStyle name="Note 4 6 3 6" xfId="48059"/>
    <cellStyle name="Note 4 6 4" xfId="48060"/>
    <cellStyle name="Note 4 6 4 2" xfId="48061"/>
    <cellStyle name="Note 4 6 5" xfId="48062"/>
    <cellStyle name="Note 4 6 5 2" xfId="48063"/>
    <cellStyle name="Note 4 6 6" xfId="48064"/>
    <cellStyle name="Note 4 6 6 2" xfId="48065"/>
    <cellStyle name="Note 4 6 7" xfId="48066"/>
    <cellStyle name="Note 4 6 7 2" xfId="48067"/>
    <cellStyle name="Note 4 6 7 2 2" xfId="48068"/>
    <cellStyle name="Note 4 6 8" xfId="48069"/>
    <cellStyle name="Note 4 7" xfId="48070"/>
    <cellStyle name="Note 4 7 2" xfId="48071"/>
    <cellStyle name="Note 4 7 2 2" xfId="48072"/>
    <cellStyle name="Note 4 7 3" xfId="48073"/>
    <cellStyle name="Note 4 7 3 2" xfId="48074"/>
    <cellStyle name="Note 4 7 4" xfId="48075"/>
    <cellStyle name="Note 4 7 4 2" xfId="48076"/>
    <cellStyle name="Note 4 7 5" xfId="48077"/>
    <cellStyle name="Note 4 7 5 2" xfId="48078"/>
    <cellStyle name="Note 4 7 5 2 2" xfId="48079"/>
    <cellStyle name="Note 4 7 6" xfId="48080"/>
    <cellStyle name="Note 4 7 6 2" xfId="48081"/>
    <cellStyle name="Note 4 7 7" xfId="48082"/>
    <cellStyle name="Note 4 8" xfId="48083"/>
    <cellStyle name="Note 4 8 2" xfId="48084"/>
    <cellStyle name="Note 4 8 2 2" xfId="48085"/>
    <cellStyle name="Note 4 8 2 2 2" xfId="48086"/>
    <cellStyle name="Note 4 8 2 3" xfId="48087"/>
    <cellStyle name="Note 4 8 2 4" xfId="48088"/>
    <cellStyle name="Note 4 8 2 5" xfId="48089"/>
    <cellStyle name="Note 4 8 2 5 2" xfId="48090"/>
    <cellStyle name="Note 4 8 2 6" xfId="48091"/>
    <cellStyle name="Note 4 8 3" xfId="48092"/>
    <cellStyle name="Note 4 8 3 2" xfId="48093"/>
    <cellStyle name="Note 4 8 3 2 2" xfId="48094"/>
    <cellStyle name="Note 4 8 3 3" xfId="48095"/>
    <cellStyle name="Note 4 8 3 4" xfId="48096"/>
    <cellStyle name="Note 4 8 3 5" xfId="48097"/>
    <cellStyle name="Note 4 8 3 5 2" xfId="48098"/>
    <cellStyle name="Note 4 8 3 6" xfId="48099"/>
    <cellStyle name="Note 4 8 4" xfId="48100"/>
    <cellStyle name="Note 4 8 4 2" xfId="48101"/>
    <cellStyle name="Note 4 8 5" xfId="48102"/>
    <cellStyle name="Note 4 8 5 2" xfId="48103"/>
    <cellStyle name="Note 4 8 6" xfId="48104"/>
    <cellStyle name="Note 4 8 6 2" xfId="48105"/>
    <cellStyle name="Note 4 8 7" xfId="48106"/>
    <cellStyle name="Note 4 8 7 2" xfId="48107"/>
    <cellStyle name="Note 4 8 7 2 2" xfId="48108"/>
    <cellStyle name="Note 4 8 8" xfId="48109"/>
    <cellStyle name="Note 4 9" xfId="48110"/>
    <cellStyle name="Note 4 9 2" xfId="48111"/>
    <cellStyle name="Note 4 9 2 2" xfId="48112"/>
    <cellStyle name="Note 4 9 2 2 2" xfId="48113"/>
    <cellStyle name="Note 4 9 2 3" xfId="48114"/>
    <cellStyle name="Note 4 9 2 4" xfId="48115"/>
    <cellStyle name="Note 4 9 2 5" xfId="48116"/>
    <cellStyle name="Note 4 9 2 5 2" xfId="48117"/>
    <cellStyle name="Note 4 9 2 6" xfId="48118"/>
    <cellStyle name="Note 4 9 3" xfId="48119"/>
    <cellStyle name="Note 4 9 3 2" xfId="48120"/>
    <cellStyle name="Note 4 9 3 2 2" xfId="48121"/>
    <cellStyle name="Note 4 9 3 3" xfId="48122"/>
    <cellStyle name="Note 4 9 3 4" xfId="48123"/>
    <cellStyle name="Note 4 9 3 5" xfId="48124"/>
    <cellStyle name="Note 4 9 3 5 2" xfId="48125"/>
    <cellStyle name="Note 4 9 3 6" xfId="48126"/>
    <cellStyle name="Note 4 9 4" xfId="48127"/>
    <cellStyle name="Note 4 9 4 2" xfId="48128"/>
    <cellStyle name="Note 4 9 5" xfId="48129"/>
    <cellStyle name="Note 4 9 5 2" xfId="48130"/>
    <cellStyle name="Note 4 9 6" xfId="48131"/>
    <cellStyle name="Note 4 9 6 2" xfId="48132"/>
    <cellStyle name="Note 4 9 7" xfId="48133"/>
    <cellStyle name="Note 4 9 7 2" xfId="48134"/>
    <cellStyle name="Note 4 9 7 2 2" xfId="48135"/>
    <cellStyle name="Note 4 9 8" xfId="48136"/>
    <cellStyle name="Note 4_Copy of Analysis June 2009 audit 11 1111" xfId="48137"/>
    <cellStyle name="Note 5" xfId="48138"/>
    <cellStyle name="Note 5 10" xfId="48139"/>
    <cellStyle name="Note 5 10 2" xfId="48140"/>
    <cellStyle name="Note 5 10 2 2" xfId="48141"/>
    <cellStyle name="Note 5 10 2 3" xfId="48142"/>
    <cellStyle name="Note 5 10 2 4" xfId="48143"/>
    <cellStyle name="Note 5 10 2 5" xfId="48144"/>
    <cellStyle name="Note 5 10 2 5 2" xfId="48145"/>
    <cellStyle name="Note 5 10 2 6" xfId="48146"/>
    <cellStyle name="Note 5 10 3" xfId="48147"/>
    <cellStyle name="Note 5 10 3 2" xfId="48148"/>
    <cellStyle name="Note 5 10 3 3" xfId="48149"/>
    <cellStyle name="Note 5 10 3 4" xfId="48150"/>
    <cellStyle name="Note 5 10 3 5" xfId="48151"/>
    <cellStyle name="Note 5 10 3 5 2" xfId="48152"/>
    <cellStyle name="Note 5 10 3 6" xfId="48153"/>
    <cellStyle name="Note 5 10 4" xfId="48154"/>
    <cellStyle name="Note 5 10 5" xfId="48155"/>
    <cellStyle name="Note 5 10 6" xfId="48156"/>
    <cellStyle name="Note 5 10 7" xfId="48157"/>
    <cellStyle name="Note 5 10 7 2" xfId="48158"/>
    <cellStyle name="Note 5 10 8" xfId="48159"/>
    <cellStyle name="Note 5 11" xfId="48160"/>
    <cellStyle name="Note 5 11 2" xfId="48161"/>
    <cellStyle name="Note 5 11 2 2" xfId="48162"/>
    <cellStyle name="Note 5 11 2 3" xfId="48163"/>
    <cellStyle name="Note 5 11 2 4" xfId="48164"/>
    <cellStyle name="Note 5 11 2 5" xfId="48165"/>
    <cellStyle name="Note 5 11 2 5 2" xfId="48166"/>
    <cellStyle name="Note 5 11 2 6" xfId="48167"/>
    <cellStyle name="Note 5 11 3" xfId="48168"/>
    <cellStyle name="Note 5 11 3 2" xfId="48169"/>
    <cellStyle name="Note 5 11 3 3" xfId="48170"/>
    <cellStyle name="Note 5 11 3 4" xfId="48171"/>
    <cellStyle name="Note 5 11 3 5" xfId="48172"/>
    <cellStyle name="Note 5 11 3 5 2" xfId="48173"/>
    <cellStyle name="Note 5 11 3 6" xfId="48174"/>
    <cellStyle name="Note 5 11 4" xfId="48175"/>
    <cellStyle name="Note 5 11 5" xfId="48176"/>
    <cellStyle name="Note 5 11 6" xfId="48177"/>
    <cellStyle name="Note 5 11 7" xfId="48178"/>
    <cellStyle name="Note 5 11 7 2" xfId="48179"/>
    <cellStyle name="Note 5 11 8" xfId="48180"/>
    <cellStyle name="Note 5 12" xfId="48181"/>
    <cellStyle name="Note 5 12 2" xfId="48182"/>
    <cellStyle name="Note 5 12 3" xfId="48183"/>
    <cellStyle name="Note 5 12 4" xfId="48184"/>
    <cellStyle name="Note 5 12 5" xfId="48185"/>
    <cellStyle name="Note 5 12 5 2" xfId="48186"/>
    <cellStyle name="Note 5 12 6" xfId="48187"/>
    <cellStyle name="Note 5 13" xfId="48188"/>
    <cellStyle name="Note 5 13 2" xfId="48189"/>
    <cellStyle name="Note 5 13 3" xfId="48190"/>
    <cellStyle name="Note 5 13 4" xfId="48191"/>
    <cellStyle name="Note 5 13 5" xfId="48192"/>
    <cellStyle name="Note 5 13 5 2" xfId="48193"/>
    <cellStyle name="Note 5 13 6" xfId="48194"/>
    <cellStyle name="Note 5 14" xfId="48195"/>
    <cellStyle name="Note 5 14 2" xfId="48196"/>
    <cellStyle name="Note 5 14 3" xfId="48197"/>
    <cellStyle name="Note 5 14 4" xfId="48198"/>
    <cellStyle name="Note 5 14 5" xfId="48199"/>
    <cellStyle name="Note 5 14 5 2" xfId="48200"/>
    <cellStyle name="Note 5 14 6" xfId="48201"/>
    <cellStyle name="Note 5 15" xfId="48202"/>
    <cellStyle name="Note 5 15 2" xfId="48203"/>
    <cellStyle name="Note 5 15 2 2" xfId="48204"/>
    <cellStyle name="Note 5 16" xfId="48205"/>
    <cellStyle name="Note 5 16 2" xfId="48206"/>
    <cellStyle name="Note 5 16 2 2" xfId="48207"/>
    <cellStyle name="Note 5 17" xfId="48208"/>
    <cellStyle name="Note 5 17 2" xfId="48209"/>
    <cellStyle name="Note 5 17 2 2" xfId="48210"/>
    <cellStyle name="Note 5 18" xfId="48211"/>
    <cellStyle name="Note 5 18 2" xfId="48212"/>
    <cellStyle name="Note 5 18 3" xfId="48213"/>
    <cellStyle name="Note 5 18 4" xfId="48214"/>
    <cellStyle name="Note 5 18 5" xfId="48215"/>
    <cellStyle name="Note 5 18 5 2" xfId="48216"/>
    <cellStyle name="Note 5 18 6" xfId="48217"/>
    <cellStyle name="Note 5 19" xfId="48218"/>
    <cellStyle name="Note 5 2" xfId="48219"/>
    <cellStyle name="Note 5 2 10" xfId="48220"/>
    <cellStyle name="Note 5 2 11" xfId="48221"/>
    <cellStyle name="Note 5 2 12" xfId="48222"/>
    <cellStyle name="Note 5 2 13" xfId="48223"/>
    <cellStyle name="Note 5 2 2" xfId="48224"/>
    <cellStyle name="Note 5 2 2 2" xfId="48225"/>
    <cellStyle name="Note 5 2 2 2 2" xfId="48226"/>
    <cellStyle name="Note 5 2 2 3" xfId="48227"/>
    <cellStyle name="Note 5 2 2 3 2" xfId="48228"/>
    <cellStyle name="Note 5 2 2 4" xfId="48229"/>
    <cellStyle name="Note 5 2 2 4 2" xfId="48230"/>
    <cellStyle name="Note 5 2 2 5" xfId="48231"/>
    <cellStyle name="Note 5 2 2 5 2" xfId="48232"/>
    <cellStyle name="Note 5 2 2 5 2 2" xfId="48233"/>
    <cellStyle name="Note 5 2 2 6" xfId="48234"/>
    <cellStyle name="Note 5 2 2 6 2" xfId="48235"/>
    <cellStyle name="Note 5 2 2 7" xfId="48236"/>
    <cellStyle name="Note 5 2 3" xfId="48237"/>
    <cellStyle name="Note 5 2 3 2" xfId="48238"/>
    <cellStyle name="Note 5 2 3 2 2" xfId="48239"/>
    <cellStyle name="Note 5 2 3 3" xfId="48240"/>
    <cellStyle name="Note 5 2 3 3 2" xfId="48241"/>
    <cellStyle name="Note 5 2 3 4" xfId="48242"/>
    <cellStyle name="Note 5 2 3 4 2" xfId="48243"/>
    <cellStyle name="Note 5 2 3 5" xfId="48244"/>
    <cellStyle name="Note 5 2 3 5 2" xfId="48245"/>
    <cellStyle name="Note 5 2 3 5 2 2" xfId="48246"/>
    <cellStyle name="Note 5 2 3 6" xfId="48247"/>
    <cellStyle name="Note 5 2 3 6 2" xfId="48248"/>
    <cellStyle name="Note 5 2 3 7" xfId="48249"/>
    <cellStyle name="Note 5 2 4" xfId="48250"/>
    <cellStyle name="Note 5 2 4 2" xfId="48251"/>
    <cellStyle name="Note 5 2 4 3" xfId="48252"/>
    <cellStyle name="Note 5 2 4 4" xfId="48253"/>
    <cellStyle name="Note 5 2 4 5" xfId="48254"/>
    <cellStyle name="Note 5 2 4 6" xfId="48255"/>
    <cellStyle name="Note 5 2 4 7" xfId="48256"/>
    <cellStyle name="Note 5 2 5" xfId="48257"/>
    <cellStyle name="Note 5 2 5 2" xfId="48258"/>
    <cellStyle name="Note 5 2 5 3" xfId="48259"/>
    <cellStyle name="Note 5 2 5 4" xfId="48260"/>
    <cellStyle name="Note 5 2 5 5" xfId="48261"/>
    <cellStyle name="Note 5 2 5 6" xfId="48262"/>
    <cellStyle name="Note 5 2 5 7" xfId="48263"/>
    <cellStyle name="Note 5 2 6" xfId="48264"/>
    <cellStyle name="Note 5 2 6 2" xfId="48265"/>
    <cellStyle name="Note 5 2 6 3" xfId="48266"/>
    <cellStyle name="Note 5 2 6 4" xfId="48267"/>
    <cellStyle name="Note 5 2 6 5" xfId="48268"/>
    <cellStyle name="Note 5 2 6 6" xfId="48269"/>
    <cellStyle name="Note 5 2 6 7" xfId="48270"/>
    <cellStyle name="Note 5 2 7" xfId="48271"/>
    <cellStyle name="Note 5 2 7 2" xfId="48272"/>
    <cellStyle name="Note 5 2 7 2 2" xfId="48273"/>
    <cellStyle name="Note 5 2 7 3" xfId="48274"/>
    <cellStyle name="Note 5 2 7 4" xfId="48275"/>
    <cellStyle name="Note 5 2 7 5" xfId="48276"/>
    <cellStyle name="Note 5 2 7 6" xfId="48277"/>
    <cellStyle name="Note 5 2 7 7" xfId="48278"/>
    <cellStyle name="Note 5 2 8" xfId="48279"/>
    <cellStyle name="Note 5 2 8 2" xfId="48280"/>
    <cellStyle name="Note 5 2 9" xfId="48281"/>
    <cellStyle name="Note 5 20" xfId="48282"/>
    <cellStyle name="Note 5 21" xfId="48283"/>
    <cellStyle name="Note 5 22" xfId="48284"/>
    <cellStyle name="Note 5 22 2" xfId="48285"/>
    <cellStyle name="Note 5 23" xfId="48286"/>
    <cellStyle name="Note 5 3" xfId="48287"/>
    <cellStyle name="Note 5 3 2" xfId="48288"/>
    <cellStyle name="Note 5 3 2 2" xfId="48289"/>
    <cellStyle name="Note 5 3 2 2 2" xfId="48290"/>
    <cellStyle name="Note 5 3 2 3" xfId="48291"/>
    <cellStyle name="Note 5 3 2 4" xfId="48292"/>
    <cellStyle name="Note 5 3 2 5" xfId="48293"/>
    <cellStyle name="Note 5 3 2 5 2" xfId="48294"/>
    <cellStyle name="Note 5 3 2 6" xfId="48295"/>
    <cellStyle name="Note 5 3 3" xfId="48296"/>
    <cellStyle name="Note 5 3 3 2" xfId="48297"/>
    <cellStyle name="Note 5 3 3 2 2" xfId="48298"/>
    <cellStyle name="Note 5 3 3 3" xfId="48299"/>
    <cellStyle name="Note 5 3 3 4" xfId="48300"/>
    <cellStyle name="Note 5 3 3 5" xfId="48301"/>
    <cellStyle name="Note 5 3 3 5 2" xfId="48302"/>
    <cellStyle name="Note 5 3 3 6" xfId="48303"/>
    <cellStyle name="Note 5 3 4" xfId="48304"/>
    <cellStyle name="Note 5 3 4 2" xfId="48305"/>
    <cellStyle name="Note 5 3 5" xfId="48306"/>
    <cellStyle name="Note 5 3 5 2" xfId="48307"/>
    <cellStyle name="Note 5 3 6" xfId="48308"/>
    <cellStyle name="Note 5 3 6 2" xfId="48309"/>
    <cellStyle name="Note 5 3 7" xfId="48310"/>
    <cellStyle name="Note 5 3 7 2" xfId="48311"/>
    <cellStyle name="Note 5 3 7 2 2" xfId="48312"/>
    <cellStyle name="Note 5 3 8" xfId="48313"/>
    <cellStyle name="Note 5 4" xfId="48314"/>
    <cellStyle name="Note 5 4 2" xfId="48315"/>
    <cellStyle name="Note 5 4 2 2" xfId="48316"/>
    <cellStyle name="Note 5 4 2 2 2" xfId="48317"/>
    <cellStyle name="Note 5 4 2 3" xfId="48318"/>
    <cellStyle name="Note 5 4 2 4" xfId="48319"/>
    <cellStyle name="Note 5 4 2 5" xfId="48320"/>
    <cellStyle name="Note 5 4 2 5 2" xfId="48321"/>
    <cellStyle name="Note 5 4 2 6" xfId="48322"/>
    <cellStyle name="Note 5 4 3" xfId="48323"/>
    <cellStyle name="Note 5 4 3 2" xfId="48324"/>
    <cellStyle name="Note 5 4 3 2 2" xfId="48325"/>
    <cellStyle name="Note 5 4 3 3" xfId="48326"/>
    <cellStyle name="Note 5 4 3 4" xfId="48327"/>
    <cellStyle name="Note 5 4 3 5" xfId="48328"/>
    <cellStyle name="Note 5 4 3 5 2" xfId="48329"/>
    <cellStyle name="Note 5 4 3 6" xfId="48330"/>
    <cellStyle name="Note 5 4 4" xfId="48331"/>
    <cellStyle name="Note 5 4 4 2" xfId="48332"/>
    <cellStyle name="Note 5 4 5" xfId="48333"/>
    <cellStyle name="Note 5 4 5 2" xfId="48334"/>
    <cellStyle name="Note 5 4 6" xfId="48335"/>
    <cellStyle name="Note 5 4 6 2" xfId="48336"/>
    <cellStyle name="Note 5 4 7" xfId="48337"/>
    <cellStyle name="Note 5 4 7 2" xfId="48338"/>
    <cellStyle name="Note 5 4 7 2 2" xfId="48339"/>
    <cellStyle name="Note 5 4 8" xfId="48340"/>
    <cellStyle name="Note 5 5" xfId="48341"/>
    <cellStyle name="Note 5 5 2" xfId="48342"/>
    <cellStyle name="Note 5 5 2 2" xfId="48343"/>
    <cellStyle name="Note 5 5 2 2 2" xfId="48344"/>
    <cellStyle name="Note 5 5 2 3" xfId="48345"/>
    <cellStyle name="Note 5 5 2 4" xfId="48346"/>
    <cellStyle name="Note 5 5 2 5" xfId="48347"/>
    <cellStyle name="Note 5 5 2 5 2" xfId="48348"/>
    <cellStyle name="Note 5 5 2 6" xfId="48349"/>
    <cellStyle name="Note 5 5 3" xfId="48350"/>
    <cellStyle name="Note 5 5 3 2" xfId="48351"/>
    <cellStyle name="Note 5 5 3 2 2" xfId="48352"/>
    <cellStyle name="Note 5 5 3 3" xfId="48353"/>
    <cellStyle name="Note 5 5 3 4" xfId="48354"/>
    <cellStyle name="Note 5 5 3 5" xfId="48355"/>
    <cellStyle name="Note 5 5 3 5 2" xfId="48356"/>
    <cellStyle name="Note 5 5 3 6" xfId="48357"/>
    <cellStyle name="Note 5 5 4" xfId="48358"/>
    <cellStyle name="Note 5 5 4 2" xfId="48359"/>
    <cellStyle name="Note 5 5 5" xfId="48360"/>
    <cellStyle name="Note 5 5 5 2" xfId="48361"/>
    <cellStyle name="Note 5 5 6" xfId="48362"/>
    <cellStyle name="Note 5 5 6 2" xfId="48363"/>
    <cellStyle name="Note 5 5 7" xfId="48364"/>
    <cellStyle name="Note 5 5 7 2" xfId="48365"/>
    <cellStyle name="Note 5 5 7 2 2" xfId="48366"/>
    <cellStyle name="Note 5 5 8" xfId="48367"/>
    <cellStyle name="Note 5 6" xfId="48368"/>
    <cellStyle name="Note 5 6 2" xfId="48369"/>
    <cellStyle name="Note 5 6 2 2" xfId="48370"/>
    <cellStyle name="Note 5 6 2 2 2" xfId="48371"/>
    <cellStyle name="Note 5 6 2 3" xfId="48372"/>
    <cellStyle name="Note 5 6 2 4" xfId="48373"/>
    <cellStyle name="Note 5 6 2 5" xfId="48374"/>
    <cellStyle name="Note 5 6 2 5 2" xfId="48375"/>
    <cellStyle name="Note 5 6 2 6" xfId="48376"/>
    <cellStyle name="Note 5 6 3" xfId="48377"/>
    <cellStyle name="Note 5 6 3 2" xfId="48378"/>
    <cellStyle name="Note 5 6 3 2 2" xfId="48379"/>
    <cellStyle name="Note 5 6 3 3" xfId="48380"/>
    <cellStyle name="Note 5 6 3 4" xfId="48381"/>
    <cellStyle name="Note 5 6 3 5" xfId="48382"/>
    <cellStyle name="Note 5 6 3 5 2" xfId="48383"/>
    <cellStyle name="Note 5 6 3 6" xfId="48384"/>
    <cellStyle name="Note 5 6 4" xfId="48385"/>
    <cellStyle name="Note 5 6 4 2" xfId="48386"/>
    <cellStyle name="Note 5 6 5" xfId="48387"/>
    <cellStyle name="Note 5 6 5 2" xfId="48388"/>
    <cellStyle name="Note 5 6 6" xfId="48389"/>
    <cellStyle name="Note 5 6 6 2" xfId="48390"/>
    <cellStyle name="Note 5 6 7" xfId="48391"/>
    <cellStyle name="Note 5 6 7 2" xfId="48392"/>
    <cellStyle name="Note 5 6 7 2 2" xfId="48393"/>
    <cellStyle name="Note 5 6 8" xfId="48394"/>
    <cellStyle name="Note 5 7" xfId="48395"/>
    <cellStyle name="Note 5 7 2" xfId="48396"/>
    <cellStyle name="Note 5 7 2 2" xfId="48397"/>
    <cellStyle name="Note 5 7 3" xfId="48398"/>
    <cellStyle name="Note 5 7 3 2" xfId="48399"/>
    <cellStyle name="Note 5 7 4" xfId="48400"/>
    <cellStyle name="Note 5 7 4 2" xfId="48401"/>
    <cellStyle name="Note 5 7 5" xfId="48402"/>
    <cellStyle name="Note 5 7 5 2" xfId="48403"/>
    <cellStyle name="Note 5 7 5 2 2" xfId="48404"/>
    <cellStyle name="Note 5 7 6" xfId="48405"/>
    <cellStyle name="Note 5 7 6 2" xfId="48406"/>
    <cellStyle name="Note 5 7 7" xfId="48407"/>
    <cellStyle name="Note 5 8" xfId="48408"/>
    <cellStyle name="Note 5 8 2" xfId="48409"/>
    <cellStyle name="Note 5 8 2 2" xfId="48410"/>
    <cellStyle name="Note 5 8 2 2 2" xfId="48411"/>
    <cellStyle name="Note 5 8 2 3" xfId="48412"/>
    <cellStyle name="Note 5 8 2 4" xfId="48413"/>
    <cellStyle name="Note 5 8 2 5" xfId="48414"/>
    <cellStyle name="Note 5 8 2 5 2" xfId="48415"/>
    <cellStyle name="Note 5 8 2 6" xfId="48416"/>
    <cellStyle name="Note 5 8 3" xfId="48417"/>
    <cellStyle name="Note 5 8 3 2" xfId="48418"/>
    <cellStyle name="Note 5 8 3 2 2" xfId="48419"/>
    <cellStyle name="Note 5 8 3 3" xfId="48420"/>
    <cellStyle name="Note 5 8 3 4" xfId="48421"/>
    <cellStyle name="Note 5 8 3 5" xfId="48422"/>
    <cellStyle name="Note 5 8 3 5 2" xfId="48423"/>
    <cellStyle name="Note 5 8 3 6" xfId="48424"/>
    <cellStyle name="Note 5 8 4" xfId="48425"/>
    <cellStyle name="Note 5 8 4 2" xfId="48426"/>
    <cellStyle name="Note 5 8 5" xfId="48427"/>
    <cellStyle name="Note 5 8 5 2" xfId="48428"/>
    <cellStyle name="Note 5 8 6" xfId="48429"/>
    <cellStyle name="Note 5 8 6 2" xfId="48430"/>
    <cellStyle name="Note 5 8 7" xfId="48431"/>
    <cellStyle name="Note 5 8 7 2" xfId="48432"/>
    <cellStyle name="Note 5 8 7 2 2" xfId="48433"/>
    <cellStyle name="Note 5 8 8" xfId="48434"/>
    <cellStyle name="Note 5 9" xfId="48435"/>
    <cellStyle name="Note 5 9 2" xfId="48436"/>
    <cellStyle name="Note 5 9 2 2" xfId="48437"/>
    <cellStyle name="Note 5 9 2 2 2" xfId="48438"/>
    <cellStyle name="Note 5 9 2 3" xfId="48439"/>
    <cellStyle name="Note 5 9 2 4" xfId="48440"/>
    <cellStyle name="Note 5 9 2 5" xfId="48441"/>
    <cellStyle name="Note 5 9 2 5 2" xfId="48442"/>
    <cellStyle name="Note 5 9 2 6" xfId="48443"/>
    <cellStyle name="Note 5 9 3" xfId="48444"/>
    <cellStyle name="Note 5 9 3 2" xfId="48445"/>
    <cellStyle name="Note 5 9 3 2 2" xfId="48446"/>
    <cellStyle name="Note 5 9 3 3" xfId="48447"/>
    <cellStyle name="Note 5 9 3 4" xfId="48448"/>
    <cellStyle name="Note 5 9 3 5" xfId="48449"/>
    <cellStyle name="Note 5 9 3 5 2" xfId="48450"/>
    <cellStyle name="Note 5 9 3 6" xfId="48451"/>
    <cellStyle name="Note 5 9 4" xfId="48452"/>
    <cellStyle name="Note 5 9 4 2" xfId="48453"/>
    <cellStyle name="Note 5 9 5" xfId="48454"/>
    <cellStyle name="Note 5 9 5 2" xfId="48455"/>
    <cellStyle name="Note 5 9 6" xfId="48456"/>
    <cellStyle name="Note 5 9 6 2" xfId="48457"/>
    <cellStyle name="Note 5 9 7" xfId="48458"/>
    <cellStyle name="Note 5 9 7 2" xfId="48459"/>
    <cellStyle name="Note 5 9 7 2 2" xfId="48460"/>
    <cellStyle name="Note 5 9 8" xfId="48461"/>
    <cellStyle name="Note 5_Copy of Analysis June 2009 audit 11 1111" xfId="48462"/>
    <cellStyle name="Note 6" xfId="48463"/>
    <cellStyle name="Note 6 10" xfId="48464"/>
    <cellStyle name="Note 6 10 2" xfId="48465"/>
    <cellStyle name="Note 6 10 2 2" xfId="48466"/>
    <cellStyle name="Note 6 10 2 3" xfId="48467"/>
    <cellStyle name="Note 6 10 2 4" xfId="48468"/>
    <cellStyle name="Note 6 10 2 5" xfId="48469"/>
    <cellStyle name="Note 6 10 2 5 2" xfId="48470"/>
    <cellStyle name="Note 6 10 2 6" xfId="48471"/>
    <cellStyle name="Note 6 10 3" xfId="48472"/>
    <cellStyle name="Note 6 10 3 2" xfId="48473"/>
    <cellStyle name="Note 6 10 3 3" xfId="48474"/>
    <cellStyle name="Note 6 10 3 4" xfId="48475"/>
    <cellStyle name="Note 6 10 3 5" xfId="48476"/>
    <cellStyle name="Note 6 10 3 5 2" xfId="48477"/>
    <cellStyle name="Note 6 10 3 6" xfId="48478"/>
    <cellStyle name="Note 6 10 4" xfId="48479"/>
    <cellStyle name="Note 6 10 5" xfId="48480"/>
    <cellStyle name="Note 6 10 6" xfId="48481"/>
    <cellStyle name="Note 6 10 7" xfId="48482"/>
    <cellStyle name="Note 6 10 7 2" xfId="48483"/>
    <cellStyle name="Note 6 10 8" xfId="48484"/>
    <cellStyle name="Note 6 11" xfId="48485"/>
    <cellStyle name="Note 6 11 2" xfId="48486"/>
    <cellStyle name="Note 6 11 2 2" xfId="48487"/>
    <cellStyle name="Note 6 11 2 3" xfId="48488"/>
    <cellStyle name="Note 6 11 2 4" xfId="48489"/>
    <cellStyle name="Note 6 11 2 5" xfId="48490"/>
    <cellStyle name="Note 6 11 2 5 2" xfId="48491"/>
    <cellStyle name="Note 6 11 2 6" xfId="48492"/>
    <cellStyle name="Note 6 11 3" xfId="48493"/>
    <cellStyle name="Note 6 11 3 2" xfId="48494"/>
    <cellStyle name="Note 6 11 3 3" xfId="48495"/>
    <cellStyle name="Note 6 11 3 4" xfId="48496"/>
    <cellStyle name="Note 6 11 3 5" xfId="48497"/>
    <cellStyle name="Note 6 11 3 5 2" xfId="48498"/>
    <cellStyle name="Note 6 11 3 6" xfId="48499"/>
    <cellStyle name="Note 6 11 4" xfId="48500"/>
    <cellStyle name="Note 6 11 5" xfId="48501"/>
    <cellStyle name="Note 6 11 6" xfId="48502"/>
    <cellStyle name="Note 6 11 7" xfId="48503"/>
    <cellStyle name="Note 6 11 7 2" xfId="48504"/>
    <cellStyle name="Note 6 11 8" xfId="48505"/>
    <cellStyle name="Note 6 12" xfId="48506"/>
    <cellStyle name="Note 6 12 2" xfId="48507"/>
    <cellStyle name="Note 6 12 3" xfId="48508"/>
    <cellStyle name="Note 6 12 4" xfId="48509"/>
    <cellStyle name="Note 6 12 5" xfId="48510"/>
    <cellStyle name="Note 6 12 5 2" xfId="48511"/>
    <cellStyle name="Note 6 12 6" xfId="48512"/>
    <cellStyle name="Note 6 13" xfId="48513"/>
    <cellStyle name="Note 6 13 2" xfId="48514"/>
    <cellStyle name="Note 6 13 3" xfId="48515"/>
    <cellStyle name="Note 6 13 4" xfId="48516"/>
    <cellStyle name="Note 6 13 5" xfId="48517"/>
    <cellStyle name="Note 6 13 5 2" xfId="48518"/>
    <cellStyle name="Note 6 13 6" xfId="48519"/>
    <cellStyle name="Note 6 14" xfId="48520"/>
    <cellStyle name="Note 6 14 2" xfId="48521"/>
    <cellStyle name="Note 6 14 3" xfId="48522"/>
    <cellStyle name="Note 6 14 4" xfId="48523"/>
    <cellStyle name="Note 6 14 5" xfId="48524"/>
    <cellStyle name="Note 6 14 5 2" xfId="48525"/>
    <cellStyle name="Note 6 14 6" xfId="48526"/>
    <cellStyle name="Note 6 15" xfId="48527"/>
    <cellStyle name="Note 6 15 2" xfId="48528"/>
    <cellStyle name="Note 6 15 2 2" xfId="48529"/>
    <cellStyle name="Note 6 16" xfId="48530"/>
    <cellStyle name="Note 6 16 2" xfId="48531"/>
    <cellStyle name="Note 6 16 2 2" xfId="48532"/>
    <cellStyle name="Note 6 17" xfId="48533"/>
    <cellStyle name="Note 6 17 2" xfId="48534"/>
    <cellStyle name="Note 6 17 2 2" xfId="48535"/>
    <cellStyle name="Note 6 18" xfId="48536"/>
    <cellStyle name="Note 6 18 2" xfId="48537"/>
    <cellStyle name="Note 6 18 2 2" xfId="48538"/>
    <cellStyle name="Note 6 19" xfId="48539"/>
    <cellStyle name="Note 6 2" xfId="48540"/>
    <cellStyle name="Note 6 2 2" xfId="48541"/>
    <cellStyle name="Note 6 2 2 2" xfId="48542"/>
    <cellStyle name="Note 6 2 2 3" xfId="48543"/>
    <cellStyle name="Note 6 2 2 4" xfId="48544"/>
    <cellStyle name="Note 6 2 2 5" xfId="48545"/>
    <cellStyle name="Note 6 2 2 5 2" xfId="48546"/>
    <cellStyle name="Note 6 2 2 6" xfId="48547"/>
    <cellStyle name="Note 6 2 3" xfId="48548"/>
    <cellStyle name="Note 6 2 3 2" xfId="48549"/>
    <cellStyle name="Note 6 2 3 3" xfId="48550"/>
    <cellStyle name="Note 6 2 3 4" xfId="48551"/>
    <cellStyle name="Note 6 2 3 5" xfId="48552"/>
    <cellStyle name="Note 6 2 3 5 2" xfId="48553"/>
    <cellStyle name="Note 6 2 3 6" xfId="48554"/>
    <cellStyle name="Note 6 2 4" xfId="48555"/>
    <cellStyle name="Note 6 2 5" xfId="48556"/>
    <cellStyle name="Note 6 2 6" xfId="48557"/>
    <cellStyle name="Note 6 2 7" xfId="48558"/>
    <cellStyle name="Note 6 2 7 2" xfId="48559"/>
    <cellStyle name="Note 6 2 8" xfId="48560"/>
    <cellStyle name="Note 6 20" xfId="48561"/>
    <cellStyle name="Note 6 21" xfId="48562"/>
    <cellStyle name="Note 6 22" xfId="48563"/>
    <cellStyle name="Note 6 22 2" xfId="48564"/>
    <cellStyle name="Note 6 23" xfId="48565"/>
    <cellStyle name="Note 6 3" xfId="48566"/>
    <cellStyle name="Note 6 3 2" xfId="48567"/>
    <cellStyle name="Note 6 3 2 2" xfId="48568"/>
    <cellStyle name="Note 6 3 2 3" xfId="48569"/>
    <cellStyle name="Note 6 3 2 4" xfId="48570"/>
    <cellStyle name="Note 6 3 2 5" xfId="48571"/>
    <cellStyle name="Note 6 3 2 5 2" xfId="48572"/>
    <cellStyle name="Note 6 3 2 6" xfId="48573"/>
    <cellStyle name="Note 6 3 3" xfId="48574"/>
    <cellStyle name="Note 6 3 3 2" xfId="48575"/>
    <cellStyle name="Note 6 3 3 3" xfId="48576"/>
    <cellStyle name="Note 6 3 3 4" xfId="48577"/>
    <cellStyle name="Note 6 3 3 5" xfId="48578"/>
    <cellStyle name="Note 6 3 3 5 2" xfId="48579"/>
    <cellStyle name="Note 6 3 3 6" xfId="48580"/>
    <cellStyle name="Note 6 3 4" xfId="48581"/>
    <cellStyle name="Note 6 3 5" xfId="48582"/>
    <cellStyle name="Note 6 3 6" xfId="48583"/>
    <cellStyle name="Note 6 3 7" xfId="48584"/>
    <cellStyle name="Note 6 3 7 2" xfId="48585"/>
    <cellStyle name="Note 6 3 8" xfId="48586"/>
    <cellStyle name="Note 6 4" xfId="48587"/>
    <cellStyle name="Note 6 4 2" xfId="48588"/>
    <cellStyle name="Note 6 4 2 2" xfId="48589"/>
    <cellStyle name="Note 6 4 2 3" xfId="48590"/>
    <cellStyle name="Note 6 4 2 4" xfId="48591"/>
    <cellStyle name="Note 6 4 2 5" xfId="48592"/>
    <cellStyle name="Note 6 4 2 5 2" xfId="48593"/>
    <cellStyle name="Note 6 4 2 6" xfId="48594"/>
    <cellStyle name="Note 6 4 3" xfId="48595"/>
    <cellStyle name="Note 6 4 3 2" xfId="48596"/>
    <cellStyle name="Note 6 4 3 3" xfId="48597"/>
    <cellStyle name="Note 6 4 3 4" xfId="48598"/>
    <cellStyle name="Note 6 4 3 5" xfId="48599"/>
    <cellStyle name="Note 6 4 3 5 2" xfId="48600"/>
    <cellStyle name="Note 6 4 3 6" xfId="48601"/>
    <cellStyle name="Note 6 4 4" xfId="48602"/>
    <cellStyle name="Note 6 4 5" xfId="48603"/>
    <cellStyle name="Note 6 4 6" xfId="48604"/>
    <cellStyle name="Note 6 4 7" xfId="48605"/>
    <cellStyle name="Note 6 4 7 2" xfId="48606"/>
    <cellStyle name="Note 6 4 8" xfId="48607"/>
    <cellStyle name="Note 6 5" xfId="48608"/>
    <cellStyle name="Note 6 5 2" xfId="48609"/>
    <cellStyle name="Note 6 5 2 2" xfId="48610"/>
    <cellStyle name="Note 6 5 2 3" xfId="48611"/>
    <cellStyle name="Note 6 5 2 4" xfId="48612"/>
    <cellStyle name="Note 6 5 2 5" xfId="48613"/>
    <cellStyle name="Note 6 5 2 5 2" xfId="48614"/>
    <cellStyle name="Note 6 5 2 6" xfId="48615"/>
    <cellStyle name="Note 6 5 3" xfId="48616"/>
    <cellStyle name="Note 6 5 3 2" xfId="48617"/>
    <cellStyle name="Note 6 5 3 3" xfId="48618"/>
    <cellStyle name="Note 6 5 3 4" xfId="48619"/>
    <cellStyle name="Note 6 5 3 5" xfId="48620"/>
    <cellStyle name="Note 6 5 3 5 2" xfId="48621"/>
    <cellStyle name="Note 6 5 3 6" xfId="48622"/>
    <cellStyle name="Note 6 5 4" xfId="48623"/>
    <cellStyle name="Note 6 5 5" xfId="48624"/>
    <cellStyle name="Note 6 5 6" xfId="48625"/>
    <cellStyle name="Note 6 5 7" xfId="48626"/>
    <cellStyle name="Note 6 5 7 2" xfId="48627"/>
    <cellStyle name="Note 6 5 8" xfId="48628"/>
    <cellStyle name="Note 6 6" xfId="48629"/>
    <cellStyle name="Note 6 6 2" xfId="48630"/>
    <cellStyle name="Note 6 6 2 2" xfId="48631"/>
    <cellStyle name="Note 6 6 2 3" xfId="48632"/>
    <cellStyle name="Note 6 6 2 4" xfId="48633"/>
    <cellStyle name="Note 6 6 2 5" xfId="48634"/>
    <cellStyle name="Note 6 6 2 5 2" xfId="48635"/>
    <cellStyle name="Note 6 6 2 6" xfId="48636"/>
    <cellStyle name="Note 6 6 3" xfId="48637"/>
    <cellStyle name="Note 6 6 3 2" xfId="48638"/>
    <cellStyle name="Note 6 6 3 3" xfId="48639"/>
    <cellStyle name="Note 6 6 3 4" xfId="48640"/>
    <cellStyle name="Note 6 6 3 5" xfId="48641"/>
    <cellStyle name="Note 6 6 3 5 2" xfId="48642"/>
    <cellStyle name="Note 6 6 3 6" xfId="48643"/>
    <cellStyle name="Note 6 6 4" xfId="48644"/>
    <cellStyle name="Note 6 6 5" xfId="48645"/>
    <cellStyle name="Note 6 6 6" xfId="48646"/>
    <cellStyle name="Note 6 6 7" xfId="48647"/>
    <cellStyle name="Note 6 6 7 2" xfId="48648"/>
    <cellStyle name="Note 6 6 8" xfId="48649"/>
    <cellStyle name="Note 6 7" xfId="48650"/>
    <cellStyle name="Note 6 7 2" xfId="48651"/>
    <cellStyle name="Note 6 7 3" xfId="48652"/>
    <cellStyle name="Note 6 7 4" xfId="48653"/>
    <cellStyle name="Note 6 7 5" xfId="48654"/>
    <cellStyle name="Note 6 7 5 2" xfId="48655"/>
    <cellStyle name="Note 6 7 6" xfId="48656"/>
    <cellStyle name="Note 6 8" xfId="48657"/>
    <cellStyle name="Note 6 8 2" xfId="48658"/>
    <cellStyle name="Note 6 8 2 2" xfId="48659"/>
    <cellStyle name="Note 6 8 2 3" xfId="48660"/>
    <cellStyle name="Note 6 8 2 4" xfId="48661"/>
    <cellStyle name="Note 6 8 2 5" xfId="48662"/>
    <cellStyle name="Note 6 8 2 5 2" xfId="48663"/>
    <cellStyle name="Note 6 8 2 6" xfId="48664"/>
    <cellStyle name="Note 6 8 3" xfId="48665"/>
    <cellStyle name="Note 6 8 3 2" xfId="48666"/>
    <cellStyle name="Note 6 8 3 3" xfId="48667"/>
    <cellStyle name="Note 6 8 3 4" xfId="48668"/>
    <cellStyle name="Note 6 8 3 5" xfId="48669"/>
    <cellStyle name="Note 6 8 3 5 2" xfId="48670"/>
    <cellStyle name="Note 6 8 3 6" xfId="48671"/>
    <cellStyle name="Note 6 8 4" xfId="48672"/>
    <cellStyle name="Note 6 8 5" xfId="48673"/>
    <cellStyle name="Note 6 8 6" xfId="48674"/>
    <cellStyle name="Note 6 8 7" xfId="48675"/>
    <cellStyle name="Note 6 8 7 2" xfId="48676"/>
    <cellStyle name="Note 6 8 8" xfId="48677"/>
    <cellStyle name="Note 6 9" xfId="48678"/>
    <cellStyle name="Note 6 9 2" xfId="48679"/>
    <cellStyle name="Note 6 9 2 2" xfId="48680"/>
    <cellStyle name="Note 6 9 2 3" xfId="48681"/>
    <cellStyle name="Note 6 9 2 4" xfId="48682"/>
    <cellStyle name="Note 6 9 2 5" xfId="48683"/>
    <cellStyle name="Note 6 9 2 5 2" xfId="48684"/>
    <cellStyle name="Note 6 9 2 6" xfId="48685"/>
    <cellStyle name="Note 6 9 3" xfId="48686"/>
    <cellStyle name="Note 6 9 3 2" xfId="48687"/>
    <cellStyle name="Note 6 9 3 3" xfId="48688"/>
    <cellStyle name="Note 6 9 3 4" xfId="48689"/>
    <cellStyle name="Note 6 9 3 5" xfId="48690"/>
    <cellStyle name="Note 6 9 3 5 2" xfId="48691"/>
    <cellStyle name="Note 6 9 3 6" xfId="48692"/>
    <cellStyle name="Note 6 9 4" xfId="48693"/>
    <cellStyle name="Note 6 9 5" xfId="48694"/>
    <cellStyle name="Note 6 9 6" xfId="48695"/>
    <cellStyle name="Note 6 9 7" xfId="48696"/>
    <cellStyle name="Note 6 9 7 2" xfId="48697"/>
    <cellStyle name="Note 6 9 8" xfId="48698"/>
    <cellStyle name="Note 6_Dilaog Telekom Plc - 31 December 2009 (Grouped working)" xfId="48699"/>
    <cellStyle name="Note 7" xfId="48700"/>
    <cellStyle name="Note 7 10" xfId="48701"/>
    <cellStyle name="Note 7 11" xfId="48702"/>
    <cellStyle name="Note 7 12" xfId="48703"/>
    <cellStyle name="Note 7 12 2" xfId="48704"/>
    <cellStyle name="Note 7 13" xfId="48705"/>
    <cellStyle name="Note 7 2" xfId="48706"/>
    <cellStyle name="Note 7 2 2" xfId="48707"/>
    <cellStyle name="Note 7 2 2 2" xfId="48708"/>
    <cellStyle name="Note 7 2 3" xfId="48709"/>
    <cellStyle name="Note 7 2 4" xfId="48710"/>
    <cellStyle name="Note 7 2 5" xfId="48711"/>
    <cellStyle name="Note 7 2 5 2" xfId="48712"/>
    <cellStyle name="Note 7 2 6" xfId="48713"/>
    <cellStyle name="Note 7 3" xfId="48714"/>
    <cellStyle name="Note 7 3 2" xfId="48715"/>
    <cellStyle name="Note 7 3 2 2" xfId="48716"/>
    <cellStyle name="Note 7 3 3" xfId="48717"/>
    <cellStyle name="Note 7 3 4" xfId="48718"/>
    <cellStyle name="Note 7 3 5" xfId="48719"/>
    <cellStyle name="Note 7 3 5 2" xfId="48720"/>
    <cellStyle name="Note 7 3 6" xfId="48721"/>
    <cellStyle name="Note 7 4" xfId="48722"/>
    <cellStyle name="Note 7 4 2" xfId="48723"/>
    <cellStyle name="Note 7 4 3" xfId="48724"/>
    <cellStyle name="Note 7 4 4" xfId="48725"/>
    <cellStyle name="Note 7 4 5" xfId="48726"/>
    <cellStyle name="Note 7 4 5 2" xfId="48727"/>
    <cellStyle name="Note 7 4 6" xfId="48728"/>
    <cellStyle name="Note 7 5" xfId="48729"/>
    <cellStyle name="Note 7 5 2" xfId="48730"/>
    <cellStyle name="Note 7 5 2 2" xfId="48731"/>
    <cellStyle name="Note 7 6" xfId="48732"/>
    <cellStyle name="Note 7 6 2" xfId="48733"/>
    <cellStyle name="Note 7 6 2 2" xfId="48734"/>
    <cellStyle name="Note 7 7" xfId="48735"/>
    <cellStyle name="Note 7 7 2" xfId="48736"/>
    <cellStyle name="Note 7 7 2 2" xfId="48737"/>
    <cellStyle name="Note 7 8" xfId="48738"/>
    <cellStyle name="Note 7 8 2" xfId="48739"/>
    <cellStyle name="Note 7 8 3" xfId="48740"/>
    <cellStyle name="Note 7 8 4" xfId="48741"/>
    <cellStyle name="Note 7 8 5" xfId="48742"/>
    <cellStyle name="Note 7 8 5 2" xfId="48743"/>
    <cellStyle name="Note 7 8 6" xfId="48744"/>
    <cellStyle name="Note 7 9" xfId="48745"/>
    <cellStyle name="Note 7_Copy of Analysis June 2009 audit 11 1111" xfId="48746"/>
    <cellStyle name="Note 8" xfId="48747"/>
    <cellStyle name="Note 8 2" xfId="48748"/>
    <cellStyle name="Note 8 2 2" xfId="48749"/>
    <cellStyle name="Note 8 2 3" xfId="48750"/>
    <cellStyle name="Note 8 2 4" xfId="48751"/>
    <cellStyle name="Note 8 2 5" xfId="48752"/>
    <cellStyle name="Note 8 2 5 2" xfId="48753"/>
    <cellStyle name="Note 8 2 6" xfId="48754"/>
    <cellStyle name="Note 8 3" xfId="48755"/>
    <cellStyle name="Note 8 3 2" xfId="48756"/>
    <cellStyle name="Note 8 3 3" xfId="48757"/>
    <cellStyle name="Note 8 3 4" xfId="48758"/>
    <cellStyle name="Note 8 3 5" xfId="48759"/>
    <cellStyle name="Note 8 3 5 2" xfId="48760"/>
    <cellStyle name="Note 8 3 6" xfId="48761"/>
    <cellStyle name="Note 8 4" xfId="48762"/>
    <cellStyle name="Note 8 4 2" xfId="48763"/>
    <cellStyle name="Note 8 4 3" xfId="48764"/>
    <cellStyle name="Note 8 4 4" xfId="48765"/>
    <cellStyle name="Note 8 4 5" xfId="48766"/>
    <cellStyle name="Note 8 4 5 2" xfId="48767"/>
    <cellStyle name="Note 8 4 6" xfId="48768"/>
    <cellStyle name="Note 8 5" xfId="48769"/>
    <cellStyle name="Note 8 6" xfId="48770"/>
    <cellStyle name="Note 8 7" xfId="48771"/>
    <cellStyle name="Note 8 8" xfId="48772"/>
    <cellStyle name="Note 8 8 2" xfId="48773"/>
    <cellStyle name="Note 8 9" xfId="48774"/>
    <cellStyle name="Note 9" xfId="48775"/>
    <cellStyle name="Note 9 2" xfId="48776"/>
    <cellStyle name="Note 9 2 2" xfId="48777"/>
    <cellStyle name="Note 9 2 3" xfId="48778"/>
    <cellStyle name="Note 9 2 4" xfId="48779"/>
    <cellStyle name="Note 9 2 5" xfId="48780"/>
    <cellStyle name="Note 9 2 5 2" xfId="48781"/>
    <cellStyle name="Note 9 2 6" xfId="48782"/>
    <cellStyle name="Note 9 3" xfId="48783"/>
    <cellStyle name="Note 9 3 2" xfId="48784"/>
    <cellStyle name="Note 9 3 3" xfId="48785"/>
    <cellStyle name="Note 9 3 4" xfId="48786"/>
    <cellStyle name="Note 9 3 5" xfId="48787"/>
    <cellStyle name="Note 9 3 5 2" xfId="48788"/>
    <cellStyle name="Note 9 3 6" xfId="48789"/>
    <cellStyle name="Note 9 4" xfId="48790"/>
    <cellStyle name="Note 9 5" xfId="48791"/>
    <cellStyle name="Note 9 6" xfId="48792"/>
    <cellStyle name="Note 9 7" xfId="48793"/>
    <cellStyle name="Note 9 7 2" xfId="48794"/>
    <cellStyle name="Note 9 8" xfId="48795"/>
    <cellStyle name="Number 0d" xfId="48796"/>
    <cellStyle name="Number 1d" xfId="48797"/>
    <cellStyle name="Number 2d" xfId="48798"/>
    <cellStyle name="Number 3d" xfId="48799"/>
    <cellStyle name="Number,1d" xfId="48800"/>
    <cellStyle name="Output 10" xfId="48801"/>
    <cellStyle name="Output 10 2" xfId="48802"/>
    <cellStyle name="Output 11" xfId="48803"/>
    <cellStyle name="Output 2" xfId="48804"/>
    <cellStyle name="Output 2 2" xfId="48805"/>
    <cellStyle name="Output 2 2 2" xfId="48806"/>
    <cellStyle name="Output 2 2 2 2" xfId="48807"/>
    <cellStyle name="Output 2 2 3" xfId="48808"/>
    <cellStyle name="Output 2 2 3 2" xfId="48809"/>
    <cellStyle name="Output 2 2 4" xfId="48810"/>
    <cellStyle name="Output 2 2 4 2" xfId="48811"/>
    <cellStyle name="Output 2 2 5" xfId="48812"/>
    <cellStyle name="Output 2 2 5 2" xfId="48813"/>
    <cellStyle name="Output 2 2 5 2 2" xfId="48814"/>
    <cellStyle name="Output 2 2 6" xfId="48815"/>
    <cellStyle name="Output 2 2 6 2" xfId="48816"/>
    <cellStyle name="Output 2 2 7" xfId="48817"/>
    <cellStyle name="Output 2 3" xfId="48818"/>
    <cellStyle name="Output 2 3 2" xfId="48819"/>
    <cellStyle name="Output 2 3 2 2" xfId="48820"/>
    <cellStyle name="Output 2 3 3" xfId="48821"/>
    <cellStyle name="Output 2 3 4" xfId="48822"/>
    <cellStyle name="Output 2 3 5" xfId="48823"/>
    <cellStyle name="Output 2 3 6" xfId="48824"/>
    <cellStyle name="Output 2 3 7" xfId="48825"/>
    <cellStyle name="Output 2 4" xfId="48826"/>
    <cellStyle name="Output 2 4 2" xfId="48827"/>
    <cellStyle name="Output 2 4 3" xfId="48828"/>
    <cellStyle name="Output 2 4 4" xfId="48829"/>
    <cellStyle name="Output 2 4 5" xfId="48830"/>
    <cellStyle name="Output 2 4 6" xfId="48831"/>
    <cellStyle name="Output 2 5" xfId="48832"/>
    <cellStyle name="Output 2 5 2" xfId="48833"/>
    <cellStyle name="Output 2 5 3" xfId="48834"/>
    <cellStyle name="Output 2 5 4" xfId="48835"/>
    <cellStyle name="Output 2 5 5" xfId="48836"/>
    <cellStyle name="Output 2 5 6" xfId="48837"/>
    <cellStyle name="Output 2 6" xfId="48838"/>
    <cellStyle name="Output 2 6 2" xfId="48839"/>
    <cellStyle name="Output 2 6 3" xfId="48840"/>
    <cellStyle name="Output 2 6 4" xfId="48841"/>
    <cellStyle name="Output 2 6 5" xfId="48842"/>
    <cellStyle name="Output 2 6 6" xfId="48843"/>
    <cellStyle name="Output 2 7" xfId="48844"/>
    <cellStyle name="Output 2 7 2" xfId="48845"/>
    <cellStyle name="Output 2 7 3" xfId="48846"/>
    <cellStyle name="Output 2 7 4" xfId="48847"/>
    <cellStyle name="Output 2 7 5" xfId="48848"/>
    <cellStyle name="Output 2 7 6" xfId="48849"/>
    <cellStyle name="Output 2 8" xfId="48850"/>
    <cellStyle name="Output 2 8 2" xfId="48851"/>
    <cellStyle name="Output 2 8 3" xfId="48852"/>
    <cellStyle name="Output 2 8 4" xfId="48853"/>
    <cellStyle name="Output 2 8 5" xfId="48854"/>
    <cellStyle name="Output 2 8 6" xfId="48855"/>
    <cellStyle name="Output 2 9" xfId="48856"/>
    <cellStyle name="Output 2 9 2" xfId="48857"/>
    <cellStyle name="Output 2 9 3" xfId="48858"/>
    <cellStyle name="Output 2 9 4" xfId="48859"/>
    <cellStyle name="Output 2 9 5" xfId="48860"/>
    <cellStyle name="Output 2 9 6" xfId="48861"/>
    <cellStyle name="Output 2_Copy of Analysis June 2009 audit 11 1111" xfId="48862"/>
    <cellStyle name="Output 3" xfId="48863"/>
    <cellStyle name="Output 3 2" xfId="48864"/>
    <cellStyle name="Output 3 2 2" xfId="48865"/>
    <cellStyle name="Output 3 2 2 2" xfId="48866"/>
    <cellStyle name="Output 3 2 3" xfId="48867"/>
    <cellStyle name="Output 3 2 3 2" xfId="48868"/>
    <cellStyle name="Output 3 2 4" xfId="48869"/>
    <cellStyle name="Output 3 2 4 2" xfId="48870"/>
    <cellStyle name="Output 3 2 5" xfId="48871"/>
    <cellStyle name="Output 3 2 5 2" xfId="48872"/>
    <cellStyle name="Output 3 2 5 2 2" xfId="48873"/>
    <cellStyle name="Output 3 2 6" xfId="48874"/>
    <cellStyle name="Output 3 2 6 2" xfId="48875"/>
    <cellStyle name="Output 3 2 7" xfId="48876"/>
    <cellStyle name="Output 3 3" xfId="48877"/>
    <cellStyle name="Output 3 3 2" xfId="48878"/>
    <cellStyle name="Output 3 3 2 2" xfId="48879"/>
    <cellStyle name="Output 3 3 3" xfId="48880"/>
    <cellStyle name="Output 3 3 4" xfId="48881"/>
    <cellStyle name="Output 3 3 5" xfId="48882"/>
    <cellStyle name="Output 3 3 6" xfId="48883"/>
    <cellStyle name="Output 3 3 7" xfId="48884"/>
    <cellStyle name="Output 3 4" xfId="48885"/>
    <cellStyle name="Output 3 4 2" xfId="48886"/>
    <cellStyle name="Output 3 4 3" xfId="48887"/>
    <cellStyle name="Output 3 4 4" xfId="48888"/>
    <cellStyle name="Output 3 4 5" xfId="48889"/>
    <cellStyle name="Output 3 4 6" xfId="48890"/>
    <cellStyle name="Output 3 5" xfId="48891"/>
    <cellStyle name="Output 3 5 2" xfId="48892"/>
    <cellStyle name="Output 3 5 3" xfId="48893"/>
    <cellStyle name="Output 3 5 4" xfId="48894"/>
    <cellStyle name="Output 3 5 5" xfId="48895"/>
    <cellStyle name="Output 3 5 6" xfId="48896"/>
    <cellStyle name="Output 3 6" xfId="48897"/>
    <cellStyle name="Output 3 6 2" xfId="48898"/>
    <cellStyle name="Output 3 6 3" xfId="48899"/>
    <cellStyle name="Output 3 6 4" xfId="48900"/>
    <cellStyle name="Output 3 6 5" xfId="48901"/>
    <cellStyle name="Output 3 6 6" xfId="48902"/>
    <cellStyle name="Output 3 7" xfId="48903"/>
    <cellStyle name="Output 3 7 2" xfId="48904"/>
    <cellStyle name="Output 3 7 3" xfId="48905"/>
    <cellStyle name="Output 3 7 4" xfId="48906"/>
    <cellStyle name="Output 3 7 5" xfId="48907"/>
    <cellStyle name="Output 3 7 6" xfId="48908"/>
    <cellStyle name="Output 3 8" xfId="48909"/>
    <cellStyle name="Output 3 8 2" xfId="48910"/>
    <cellStyle name="Output 3 8 3" xfId="48911"/>
    <cellStyle name="Output 3 8 4" xfId="48912"/>
    <cellStyle name="Output 3 8 5" xfId="48913"/>
    <cellStyle name="Output 3 8 6" xfId="48914"/>
    <cellStyle name="Output 3 9" xfId="48915"/>
    <cellStyle name="Output 3 9 2" xfId="48916"/>
    <cellStyle name="Output 3 9 3" xfId="48917"/>
    <cellStyle name="Output 3 9 4" xfId="48918"/>
    <cellStyle name="Output 3 9 5" xfId="48919"/>
    <cellStyle name="Output 3 9 6" xfId="48920"/>
    <cellStyle name="Output 3_Copy of Analysis June 2009 audit 11 1111" xfId="48921"/>
    <cellStyle name="Output 4" xfId="48922"/>
    <cellStyle name="Output 4 2" xfId="48923"/>
    <cellStyle name="Output 4 2 2" xfId="48924"/>
    <cellStyle name="Output 4 2 2 2" xfId="48925"/>
    <cellStyle name="Output 4 2 3" xfId="48926"/>
    <cellStyle name="Output 4 2 3 2" xfId="48927"/>
    <cellStyle name="Output 4 2 4" xfId="48928"/>
    <cellStyle name="Output 4 2 4 2" xfId="48929"/>
    <cellStyle name="Output 4 2 5" xfId="48930"/>
    <cellStyle name="Output 4 2 5 2" xfId="48931"/>
    <cellStyle name="Output 4 2 5 2 2" xfId="48932"/>
    <cellStyle name="Output 4 2 6" xfId="48933"/>
    <cellStyle name="Output 4 2 6 2" xfId="48934"/>
    <cellStyle name="Output 4 2 7" xfId="48935"/>
    <cellStyle name="Output 4 3" xfId="48936"/>
    <cellStyle name="Output 4 3 2" xfId="48937"/>
    <cellStyle name="Output 4 3 2 2" xfId="48938"/>
    <cellStyle name="Output 4 3 3" xfId="48939"/>
    <cellStyle name="Output 4 3 4" xfId="48940"/>
    <cellStyle name="Output 4 3 5" xfId="48941"/>
    <cellStyle name="Output 4 3 6" xfId="48942"/>
    <cellStyle name="Output 4 3 7" xfId="48943"/>
    <cellStyle name="Output 4 4" xfId="48944"/>
    <cellStyle name="Output 4 4 2" xfId="48945"/>
    <cellStyle name="Output 4 4 3" xfId="48946"/>
    <cellStyle name="Output 4 4 4" xfId="48947"/>
    <cellStyle name="Output 4 4 5" xfId="48948"/>
    <cellStyle name="Output 4 4 6" xfId="48949"/>
    <cellStyle name="Output 4 5" xfId="48950"/>
    <cellStyle name="Output 4 5 2" xfId="48951"/>
    <cellStyle name="Output 4 5 3" xfId="48952"/>
    <cellStyle name="Output 4 5 4" xfId="48953"/>
    <cellStyle name="Output 4 5 5" xfId="48954"/>
    <cellStyle name="Output 4 5 6" xfId="48955"/>
    <cellStyle name="Output 4 6" xfId="48956"/>
    <cellStyle name="Output 4 6 2" xfId="48957"/>
    <cellStyle name="Output 4 6 3" xfId="48958"/>
    <cellStyle name="Output 4 6 4" xfId="48959"/>
    <cellStyle name="Output 4 6 5" xfId="48960"/>
    <cellStyle name="Output 4 6 6" xfId="48961"/>
    <cellStyle name="Output 4 7" xfId="48962"/>
    <cellStyle name="Output 4 7 2" xfId="48963"/>
    <cellStyle name="Output 4 7 3" xfId="48964"/>
    <cellStyle name="Output 4 7 4" xfId="48965"/>
    <cellStyle name="Output 4 7 5" xfId="48966"/>
    <cellStyle name="Output 4 7 6" xfId="48967"/>
    <cellStyle name="Output 4 8" xfId="48968"/>
    <cellStyle name="Output 4 8 2" xfId="48969"/>
    <cellStyle name="Output 4 8 3" xfId="48970"/>
    <cellStyle name="Output 4 8 4" xfId="48971"/>
    <cellStyle name="Output 4 8 5" xfId="48972"/>
    <cellStyle name="Output 4 8 6" xfId="48973"/>
    <cellStyle name="Output 4 9" xfId="48974"/>
    <cellStyle name="Output 4 9 2" xfId="48975"/>
    <cellStyle name="Output 4 9 3" xfId="48976"/>
    <cellStyle name="Output 4 9 4" xfId="48977"/>
    <cellStyle name="Output 4 9 5" xfId="48978"/>
    <cellStyle name="Output 4 9 6" xfId="48979"/>
    <cellStyle name="Output 4_Copy of Analysis June 2009 audit 11 1111" xfId="48980"/>
    <cellStyle name="Output 5" xfId="48981"/>
    <cellStyle name="Output 5 2" xfId="48982"/>
    <cellStyle name="Output 5 2 2" xfId="48983"/>
    <cellStyle name="Output 5 2 2 2" xfId="48984"/>
    <cellStyle name="Output 5 2 3" xfId="48985"/>
    <cellStyle name="Output 5 2 3 2" xfId="48986"/>
    <cellStyle name="Output 5 2 4" xfId="48987"/>
    <cellStyle name="Output 5 2 4 2" xfId="48988"/>
    <cellStyle name="Output 5 2 5" xfId="48989"/>
    <cellStyle name="Output 5 2 5 2" xfId="48990"/>
    <cellStyle name="Output 5 2 5 2 2" xfId="48991"/>
    <cellStyle name="Output 5 2 6" xfId="48992"/>
    <cellStyle name="Output 5 2 6 2" xfId="48993"/>
    <cellStyle name="Output 5 2 7" xfId="48994"/>
    <cellStyle name="Output 5 3" xfId="48995"/>
    <cellStyle name="Output 5 3 2" xfId="48996"/>
    <cellStyle name="Output 5 3 2 2" xfId="48997"/>
    <cellStyle name="Output 5 3 3" xfId="48998"/>
    <cellStyle name="Output 5 3 4" xfId="48999"/>
    <cellStyle name="Output 5 3 5" xfId="49000"/>
    <cellStyle name="Output 5 3 6" xfId="49001"/>
    <cellStyle name="Output 5 3 7" xfId="49002"/>
    <cellStyle name="Output 5 4" xfId="49003"/>
    <cellStyle name="Output 5 4 2" xfId="49004"/>
    <cellStyle name="Output 5 4 3" xfId="49005"/>
    <cellStyle name="Output 5 4 4" xfId="49006"/>
    <cellStyle name="Output 5 4 5" xfId="49007"/>
    <cellStyle name="Output 5 4 6" xfId="49008"/>
    <cellStyle name="Output 5 5" xfId="49009"/>
    <cellStyle name="Output 5 5 2" xfId="49010"/>
    <cellStyle name="Output 5 5 3" xfId="49011"/>
    <cellStyle name="Output 5 5 4" xfId="49012"/>
    <cellStyle name="Output 5 5 5" xfId="49013"/>
    <cellStyle name="Output 5 5 6" xfId="49014"/>
    <cellStyle name="Output 5 6" xfId="49015"/>
    <cellStyle name="Output 5 6 2" xfId="49016"/>
    <cellStyle name="Output 5 6 3" xfId="49017"/>
    <cellStyle name="Output 5 6 4" xfId="49018"/>
    <cellStyle name="Output 5 6 5" xfId="49019"/>
    <cellStyle name="Output 5 6 6" xfId="49020"/>
    <cellStyle name="Output 5 7" xfId="49021"/>
    <cellStyle name="Output 5 7 2" xfId="49022"/>
    <cellStyle name="Output 5 7 3" xfId="49023"/>
    <cellStyle name="Output 5 7 4" xfId="49024"/>
    <cellStyle name="Output 5 7 5" xfId="49025"/>
    <cellStyle name="Output 5 7 6" xfId="49026"/>
    <cellStyle name="Output 5 8" xfId="49027"/>
    <cellStyle name="Output 5 8 2" xfId="49028"/>
    <cellStyle name="Output 5 8 3" xfId="49029"/>
    <cellStyle name="Output 5 8 4" xfId="49030"/>
    <cellStyle name="Output 5 8 5" xfId="49031"/>
    <cellStyle name="Output 5 8 6" xfId="49032"/>
    <cellStyle name="Output 5 9" xfId="49033"/>
    <cellStyle name="Output 5 9 2" xfId="49034"/>
    <cellStyle name="Output 5 9 3" xfId="49035"/>
    <cellStyle name="Output 5 9 4" xfId="49036"/>
    <cellStyle name="Output 5 9 5" xfId="49037"/>
    <cellStyle name="Output 5 9 6" xfId="49038"/>
    <cellStyle name="Output 5_Copy of Analysis June 2009 audit 11 1111" xfId="49039"/>
    <cellStyle name="Output 6" xfId="49040"/>
    <cellStyle name="Output 6 2" xfId="49041"/>
    <cellStyle name="Output 6 2 2" xfId="49042"/>
    <cellStyle name="Output 7" xfId="49043"/>
    <cellStyle name="Output 7 2" xfId="49044"/>
    <cellStyle name="Output 7 2 2" xfId="49045"/>
    <cellStyle name="Output 7 2 2 2" xfId="49046"/>
    <cellStyle name="Output 7 2 3" xfId="49047"/>
    <cellStyle name="Output 7 2 4" xfId="49048"/>
    <cellStyle name="Output 7 2 5" xfId="49049"/>
    <cellStyle name="Output 7 2 5 2" xfId="49050"/>
    <cellStyle name="Output 7 2 6" xfId="49051"/>
    <cellStyle name="Output 7 3" xfId="49052"/>
    <cellStyle name="Output 7 3 2" xfId="49053"/>
    <cellStyle name="Output 7 3 2 2" xfId="49054"/>
    <cellStyle name="Output 7_Copy of Analysis June 2009 audit 11 1111" xfId="49055"/>
    <cellStyle name="Output 8" xfId="49056"/>
    <cellStyle name="Output 8 2" xfId="49057"/>
    <cellStyle name="Output 8 2 2" xfId="49058"/>
    <cellStyle name="Output 8 2 2 2" xfId="49059"/>
    <cellStyle name="Output 8 3" xfId="49060"/>
    <cellStyle name="Output 8 4" xfId="49061"/>
    <cellStyle name="Output 8 5" xfId="49062"/>
    <cellStyle name="Output 9" xfId="49063"/>
    <cellStyle name="Output 9 2" xfId="49064"/>
    <cellStyle name="Output 9 2 2" xfId="49065"/>
    <cellStyle name="Output 9 2 2 2" xfId="49066"/>
    <cellStyle name="Output 9 3" xfId="49067"/>
    <cellStyle name="Output 9 4" xfId="49068"/>
    <cellStyle name="Output 9 5" xfId="49069"/>
    <cellStyle name="Output Column Headings" xfId="49070"/>
    <cellStyle name="pb_table_format_columnheading" xfId="49071"/>
    <cellStyle name="Percent" xfId="50157" builtinId="5"/>
    <cellStyle name="Percent (0.0)" xfId="49072"/>
    <cellStyle name="Percent (0.00)" xfId="49073"/>
    <cellStyle name="Percent [0]" xfId="49074"/>
    <cellStyle name="Percent [0] 10" xfId="49075"/>
    <cellStyle name="Percent [0] 2" xfId="49076"/>
    <cellStyle name="Percent [0] 2 2" xfId="49077"/>
    <cellStyle name="Percent [0] 2 2 2" xfId="49078"/>
    <cellStyle name="Percent [0] 2 3" xfId="49079"/>
    <cellStyle name="Percent [0] 2 4" xfId="49080"/>
    <cellStyle name="Percent [0] 2 5" xfId="49081"/>
    <cellStyle name="Percent [0] 2 6" xfId="49082"/>
    <cellStyle name="Percent [0] 2 7" xfId="49083"/>
    <cellStyle name="Percent [0] 3" xfId="49084"/>
    <cellStyle name="Percent [0] 3 2" xfId="49085"/>
    <cellStyle name="Percent [0] 3 3" xfId="49086"/>
    <cellStyle name="Percent [0] 3 4" xfId="49087"/>
    <cellStyle name="Percent [0] 3 5" xfId="49088"/>
    <cellStyle name="Percent [0] 3 6" xfId="49089"/>
    <cellStyle name="Percent [0] 3 7" xfId="49090"/>
    <cellStyle name="Percent [0] 4" xfId="49091"/>
    <cellStyle name="Percent [0] 4 2" xfId="49092"/>
    <cellStyle name="Percent [0] 4 3" xfId="49093"/>
    <cellStyle name="Percent [0] 4 4" xfId="49094"/>
    <cellStyle name="Percent [0] 4 5" xfId="49095"/>
    <cellStyle name="Percent [0] 4 6" xfId="49096"/>
    <cellStyle name="Percent [0] 4 7" xfId="49097"/>
    <cellStyle name="Percent [0] 5" xfId="49098"/>
    <cellStyle name="Percent [0] 5 2" xfId="49099"/>
    <cellStyle name="Percent [0] 5 3" xfId="49100"/>
    <cellStyle name="Percent [0] 5 4" xfId="49101"/>
    <cellStyle name="Percent [0] 5 5" xfId="49102"/>
    <cellStyle name="Percent [0] 5 6" xfId="49103"/>
    <cellStyle name="Percent [0] 5 7" xfId="49104"/>
    <cellStyle name="Percent [0] 6" xfId="49105"/>
    <cellStyle name="Percent [0] 7" xfId="49106"/>
    <cellStyle name="Percent [0] 8" xfId="49107"/>
    <cellStyle name="Percent [0] 9" xfId="49108"/>
    <cellStyle name="Percent [00]" xfId="49109"/>
    <cellStyle name="Percent [00] 2" xfId="49110"/>
    <cellStyle name="Percent [00] 2 2" xfId="49111"/>
    <cellStyle name="Percent [00] 3" xfId="49112"/>
    <cellStyle name="Percent [00] 4" xfId="49113"/>
    <cellStyle name="Percent [2]" xfId="49114"/>
    <cellStyle name="Percent [2] 10" xfId="49115"/>
    <cellStyle name="Percent [2] 2" xfId="49116"/>
    <cellStyle name="Percent [2] 2 2" xfId="49117"/>
    <cellStyle name="Percent [2] 2 2 2" xfId="49118"/>
    <cellStyle name="Percent [2] 2 3" xfId="49119"/>
    <cellStyle name="Percent [2] 2 4" xfId="49120"/>
    <cellStyle name="Percent [2] 2 5" xfId="49121"/>
    <cellStyle name="Percent [2] 2 6" xfId="49122"/>
    <cellStyle name="Percent [2] 2 7" xfId="49123"/>
    <cellStyle name="Percent [2] 3" xfId="49124"/>
    <cellStyle name="Percent [2] 3 2" xfId="49125"/>
    <cellStyle name="Percent [2] 3 3" xfId="49126"/>
    <cellStyle name="Percent [2] 3 4" xfId="49127"/>
    <cellStyle name="Percent [2] 3 5" xfId="49128"/>
    <cellStyle name="Percent [2] 3 6" xfId="49129"/>
    <cellStyle name="Percent [2] 3 7" xfId="49130"/>
    <cellStyle name="Percent [2] 4" xfId="49131"/>
    <cellStyle name="Percent [2] 4 2" xfId="49132"/>
    <cellStyle name="Percent [2] 4 3" xfId="49133"/>
    <cellStyle name="Percent [2] 4 4" xfId="49134"/>
    <cellStyle name="Percent [2] 4 5" xfId="49135"/>
    <cellStyle name="Percent [2] 4 6" xfId="49136"/>
    <cellStyle name="Percent [2] 4 7" xfId="49137"/>
    <cellStyle name="Percent [2] 5" xfId="49138"/>
    <cellStyle name="Percent [2] 5 2" xfId="49139"/>
    <cellStyle name="Percent [2] 5 3" xfId="49140"/>
    <cellStyle name="Percent [2] 5 4" xfId="49141"/>
    <cellStyle name="Percent [2] 5 5" xfId="49142"/>
    <cellStyle name="Percent [2] 5 6" xfId="49143"/>
    <cellStyle name="Percent [2] 5 7" xfId="49144"/>
    <cellStyle name="Percent [2] 6" xfId="49145"/>
    <cellStyle name="Percent [2] 7" xfId="49146"/>
    <cellStyle name="Percent [2] 8" xfId="49147"/>
    <cellStyle name="Percent [2] 9" xfId="49148"/>
    <cellStyle name="Percent 11" xfId="49149"/>
    <cellStyle name="Percent 11 2" xfId="49150"/>
    <cellStyle name="Percent 1d" xfId="49151"/>
    <cellStyle name="Percent 2" xfId="49152"/>
    <cellStyle name="Percent 2 10" xfId="49153"/>
    <cellStyle name="Percent 2 10 2" xfId="49154"/>
    <cellStyle name="Percent 2 10 2 2" xfId="49155"/>
    <cellStyle name="Percent 2 10 2 2 2" xfId="49156"/>
    <cellStyle name="Percent 2 11" xfId="49157"/>
    <cellStyle name="Percent 2 11 2" xfId="49158"/>
    <cellStyle name="Percent 2 11 2 2" xfId="49159"/>
    <cellStyle name="Percent 2 11 2 2 2" xfId="49160"/>
    <cellStyle name="Percent 2 12" xfId="49161"/>
    <cellStyle name="Percent 2 12 2" xfId="49162"/>
    <cellStyle name="Percent 2 12 2 2" xfId="49163"/>
    <cellStyle name="Percent 2 12 2 2 2" xfId="49164"/>
    <cellStyle name="Percent 2 13" xfId="49165"/>
    <cellStyle name="Percent 2 13 2" xfId="49166"/>
    <cellStyle name="Percent 2 13 2 2" xfId="49167"/>
    <cellStyle name="Percent 2 14" xfId="49168"/>
    <cellStyle name="Percent 2 14 2" xfId="49169"/>
    <cellStyle name="Percent 2 14 2 2" xfId="49170"/>
    <cellStyle name="Percent 2 15" xfId="49171"/>
    <cellStyle name="Percent 2 15 2" xfId="49172"/>
    <cellStyle name="Percent 2 15 2 2" xfId="49173"/>
    <cellStyle name="Percent 2 16" xfId="49174"/>
    <cellStyle name="Percent 2 16 2" xfId="6"/>
    <cellStyle name="Percent 2 16 2 2" xfId="49175"/>
    <cellStyle name="Percent 2 17" xfId="49176"/>
    <cellStyle name="Percent 2 17 2" xfId="49177"/>
    <cellStyle name="Percent 2 17 2 2" xfId="49178"/>
    <cellStyle name="Percent 2 18" xfId="49179"/>
    <cellStyle name="Percent 2 18 2" xfId="49180"/>
    <cellStyle name="Percent 2 18 2 2" xfId="49181"/>
    <cellStyle name="Percent 2 2" xfId="49182"/>
    <cellStyle name="Percent 2 2 10" xfId="49183"/>
    <cellStyle name="Percent 2 2 10 2" xfId="49184"/>
    <cellStyle name="Percent 2 2 10 2 2" xfId="49185"/>
    <cellStyle name="Percent 2 2 11" xfId="49186"/>
    <cellStyle name="Percent 2 2 11 2" xfId="49187"/>
    <cellStyle name="Percent 2 2 11 2 2" xfId="49188"/>
    <cellStyle name="Percent 2 2 12" xfId="49189"/>
    <cellStyle name="Percent 2 2 12 2" xfId="49190"/>
    <cellStyle name="Percent 2 2 12 2 2" xfId="49191"/>
    <cellStyle name="Percent 2 2 13" xfId="49192"/>
    <cellStyle name="Percent 2 2 13 2" xfId="49193"/>
    <cellStyle name="Percent 2 2 13 2 2" xfId="49194"/>
    <cellStyle name="Percent 2 2 14" xfId="49195"/>
    <cellStyle name="Percent 2 2 14 2" xfId="49196"/>
    <cellStyle name="Percent 2 2 14 2 2" xfId="49197"/>
    <cellStyle name="Percent 2 2 15" xfId="49198"/>
    <cellStyle name="Percent 2 2 15 2" xfId="49199"/>
    <cellStyle name="Percent 2 2 15 2 2" xfId="49200"/>
    <cellStyle name="Percent 2 2 16" xfId="49201"/>
    <cellStyle name="Percent 2 2 16 2" xfId="49202"/>
    <cellStyle name="Percent 2 2 16 2 2" xfId="49203"/>
    <cellStyle name="Percent 2 2 17" xfId="49204"/>
    <cellStyle name="Percent 2 2 17 2" xfId="49205"/>
    <cellStyle name="Percent 2 2 17 2 2" xfId="49206"/>
    <cellStyle name="Percent 2 2 18" xfId="49207"/>
    <cellStyle name="Percent 2 2 18 2" xfId="49208"/>
    <cellStyle name="Percent 2 2 18 2 2" xfId="49209"/>
    <cellStyle name="Percent 2 2 19" xfId="49210"/>
    <cellStyle name="Percent 2 2 19 2" xfId="49211"/>
    <cellStyle name="Percent 2 2 2" xfId="49212"/>
    <cellStyle name="Percent 2 2 2 2" xfId="49213"/>
    <cellStyle name="Percent 2 2 2 2 2" xfId="49214"/>
    <cellStyle name="Percent 2 2 2 2 2 2" xfId="49215"/>
    <cellStyle name="Percent 2 2 2 3" xfId="49216"/>
    <cellStyle name="Percent 2 2 2 3 2" xfId="49217"/>
    <cellStyle name="Percent 2 2 3" xfId="49218"/>
    <cellStyle name="Percent 2 2 3 2" xfId="49219"/>
    <cellStyle name="Percent 2 2 3 2 2" xfId="49220"/>
    <cellStyle name="Percent 2 2 3 2 2 2" xfId="49221"/>
    <cellStyle name="Percent 2 2 4" xfId="49222"/>
    <cellStyle name="Percent 2 2 4 2" xfId="49223"/>
    <cellStyle name="Percent 2 2 4 2 2" xfId="49224"/>
    <cellStyle name="Percent 2 2 4 2 2 2" xfId="49225"/>
    <cellStyle name="Percent 2 2 5" xfId="49226"/>
    <cellStyle name="Percent 2 2 5 2" xfId="49227"/>
    <cellStyle name="Percent 2 2 5 2 2" xfId="49228"/>
    <cellStyle name="Percent 2 2 5 2 2 2" xfId="49229"/>
    <cellStyle name="Percent 2 2 6" xfId="49230"/>
    <cellStyle name="Percent 2 2 6 2" xfId="49231"/>
    <cellStyle name="Percent 2 2 6 2 2" xfId="49232"/>
    <cellStyle name="Percent 2 2 7" xfId="49233"/>
    <cellStyle name="Percent 2 2 7 2" xfId="49234"/>
    <cellStyle name="Percent 2 2 7 2 2" xfId="49235"/>
    <cellStyle name="Percent 2 2 8" xfId="49236"/>
    <cellStyle name="Percent 2 2 8 2" xfId="49237"/>
    <cellStyle name="Percent 2 2 8 2 2" xfId="49238"/>
    <cellStyle name="Percent 2 2 9" xfId="49239"/>
    <cellStyle name="Percent 2 2 9 2" xfId="49240"/>
    <cellStyle name="Percent 2 2 9 2 2" xfId="49241"/>
    <cellStyle name="Percent 2 3" xfId="49242"/>
    <cellStyle name="Percent 2 3 2" xfId="49243"/>
    <cellStyle name="Percent 2 3 2 2" xfId="49244"/>
    <cellStyle name="Percent 2 3 2 2 2" xfId="49245"/>
    <cellStyle name="Percent 2 4" xfId="49246"/>
    <cellStyle name="Percent 2 4 2" xfId="49247"/>
    <cellStyle name="Percent 2 4 2 2" xfId="49248"/>
    <cellStyle name="Percent 2 4 2 2 2" xfId="49249"/>
    <cellStyle name="Percent 2 5" xfId="49250"/>
    <cellStyle name="Percent 2 5 2" xfId="49251"/>
    <cellStyle name="Percent 2 5 2 2" xfId="49252"/>
    <cellStyle name="Percent 2 5 2 2 2" xfId="49253"/>
    <cellStyle name="Percent 2 6" xfId="49254"/>
    <cellStyle name="Percent 2 6 2" xfId="49255"/>
    <cellStyle name="Percent 2 6 2 2" xfId="49256"/>
    <cellStyle name="Percent 2 6 2 2 2" xfId="49257"/>
    <cellStyle name="Percent 2 7" xfId="49258"/>
    <cellStyle name="Percent 2 7 2" xfId="49259"/>
    <cellStyle name="Percent 2 7 2 2" xfId="49260"/>
    <cellStyle name="Percent 2 7 2 2 2" xfId="49261"/>
    <cellStyle name="Percent 2 8" xfId="49262"/>
    <cellStyle name="Percent 2 8 2" xfId="49263"/>
    <cellStyle name="Percent 2 8 2 2" xfId="49264"/>
    <cellStyle name="Percent 2 8 2 2 2" xfId="49265"/>
    <cellStyle name="Percent 2 9" xfId="49266"/>
    <cellStyle name="Percent 2 9 2" xfId="49267"/>
    <cellStyle name="Percent 2 9 2 2" xfId="49268"/>
    <cellStyle name="Percent 2 9 2 2 2" xfId="49269"/>
    <cellStyle name="Percent 3" xfId="49270"/>
    <cellStyle name="Percent 3 2" xfId="49271"/>
    <cellStyle name="Percent 3 2 2" xfId="49272"/>
    <cellStyle name="Percent 3 3" xfId="49273"/>
    <cellStyle name="Percent 4" xfId="49274"/>
    <cellStyle name="Percent 4 2" xfId="49275"/>
    <cellStyle name="Percent 4 2 2" xfId="49276"/>
    <cellStyle name="Percent 5" xfId="49277"/>
    <cellStyle name="Percent 6" xfId="49278"/>
    <cellStyle name="Percent 7" xfId="49279"/>
    <cellStyle name="PERCENTAGE" xfId="49280"/>
    <cellStyle name="PERCENTAGE 10" xfId="49281"/>
    <cellStyle name="PERCENTAGE 2" xfId="49282"/>
    <cellStyle name="PERCENTAGE 2 2" xfId="49283"/>
    <cellStyle name="PERCENTAGE 2 2 2" xfId="49284"/>
    <cellStyle name="PERCENTAGE 2 3" xfId="49285"/>
    <cellStyle name="PERCENTAGE 2 4" xfId="49286"/>
    <cellStyle name="PERCENTAGE 2 5" xfId="49287"/>
    <cellStyle name="PERCENTAGE 2 6" xfId="49288"/>
    <cellStyle name="PERCENTAGE 2 7" xfId="49289"/>
    <cellStyle name="PERCENTAGE 2 8" xfId="49290"/>
    <cellStyle name="PERCENTAGE 3" xfId="49291"/>
    <cellStyle name="PERCENTAGE 3 2" xfId="49292"/>
    <cellStyle name="PERCENTAGE 3 3" xfId="49293"/>
    <cellStyle name="PERCENTAGE 3 4" xfId="49294"/>
    <cellStyle name="PERCENTAGE 3 5" xfId="49295"/>
    <cellStyle name="PERCENTAGE 3 6" xfId="49296"/>
    <cellStyle name="PERCENTAGE 3 7" xfId="49297"/>
    <cellStyle name="PERCENTAGE 4" xfId="49298"/>
    <cellStyle name="PERCENTAGE 4 2" xfId="49299"/>
    <cellStyle name="PERCENTAGE 4 3" xfId="49300"/>
    <cellStyle name="PERCENTAGE 4 4" xfId="49301"/>
    <cellStyle name="PERCENTAGE 4 5" xfId="49302"/>
    <cellStyle name="PERCENTAGE 4 6" xfId="49303"/>
    <cellStyle name="PERCENTAGE 4 7" xfId="49304"/>
    <cellStyle name="PERCENTAGE 5" xfId="49305"/>
    <cellStyle name="PERCENTAGE 5 2" xfId="49306"/>
    <cellStyle name="PERCENTAGE 5 3" xfId="49307"/>
    <cellStyle name="PERCENTAGE 5 4" xfId="49308"/>
    <cellStyle name="PERCENTAGE 5 5" xfId="49309"/>
    <cellStyle name="PERCENTAGE 5 6" xfId="49310"/>
    <cellStyle name="PERCENTAGE 5 7" xfId="49311"/>
    <cellStyle name="PERCENTAGE 6" xfId="49312"/>
    <cellStyle name="PERCENTAGE 7" xfId="49313"/>
    <cellStyle name="PERCENTAGE 8" xfId="49314"/>
    <cellStyle name="PERCENTAGE 9" xfId="49315"/>
    <cellStyle name="PrePop Currency (0)" xfId="49316"/>
    <cellStyle name="PrePop Currency (0) 2" xfId="49317"/>
    <cellStyle name="PrePop Currency (0) 2 2" xfId="49318"/>
    <cellStyle name="PrePop Currency (2)" xfId="49319"/>
    <cellStyle name="PrePop Currency (2) 10" xfId="49320"/>
    <cellStyle name="PrePop Currency (2) 2" xfId="49321"/>
    <cellStyle name="PrePop Currency (2) 2 2" xfId="49322"/>
    <cellStyle name="PrePop Currency (2) 2 2 2" xfId="49323"/>
    <cellStyle name="PrePop Currency (2) 2 3" xfId="49324"/>
    <cellStyle name="PrePop Currency (2) 2 4" xfId="49325"/>
    <cellStyle name="PrePop Currency (2) 2 5" xfId="49326"/>
    <cellStyle name="PrePop Currency (2) 2 6" xfId="49327"/>
    <cellStyle name="PrePop Currency (2) 2 7" xfId="49328"/>
    <cellStyle name="PrePop Currency (2) 3" xfId="49329"/>
    <cellStyle name="PrePop Currency (2) 3 2" xfId="49330"/>
    <cellStyle name="PrePop Currency (2) 3 3" xfId="49331"/>
    <cellStyle name="PrePop Currency (2) 3 4" xfId="49332"/>
    <cellStyle name="PrePop Currency (2) 3 5" xfId="49333"/>
    <cellStyle name="PrePop Currency (2) 3 6" xfId="49334"/>
    <cellStyle name="PrePop Currency (2) 3 7" xfId="49335"/>
    <cellStyle name="PrePop Currency (2) 4" xfId="49336"/>
    <cellStyle name="PrePop Currency (2) 4 2" xfId="49337"/>
    <cellStyle name="PrePop Currency (2) 4 3" xfId="49338"/>
    <cellStyle name="PrePop Currency (2) 4 4" xfId="49339"/>
    <cellStyle name="PrePop Currency (2) 4 5" xfId="49340"/>
    <cellStyle name="PrePop Currency (2) 4 6" xfId="49341"/>
    <cellStyle name="PrePop Currency (2) 4 7" xfId="49342"/>
    <cellStyle name="PrePop Currency (2) 5" xfId="49343"/>
    <cellStyle name="PrePop Currency (2) 5 2" xfId="49344"/>
    <cellStyle name="PrePop Currency (2) 5 3" xfId="49345"/>
    <cellStyle name="PrePop Currency (2) 5 4" xfId="49346"/>
    <cellStyle name="PrePop Currency (2) 5 5" xfId="49347"/>
    <cellStyle name="PrePop Currency (2) 5 6" xfId="49348"/>
    <cellStyle name="PrePop Currency (2) 5 7" xfId="49349"/>
    <cellStyle name="PrePop Currency (2) 6" xfId="49350"/>
    <cellStyle name="PrePop Currency (2) 7" xfId="49351"/>
    <cellStyle name="PrePop Currency (2) 8" xfId="49352"/>
    <cellStyle name="PrePop Currency (2) 9" xfId="49353"/>
    <cellStyle name="PrePop Currency (2)_Copy of Analysis June 2009 audit 11 1111" xfId="49354"/>
    <cellStyle name="PrePop Units (0)" xfId="49355"/>
    <cellStyle name="PrePop Units (0) 2" xfId="49356"/>
    <cellStyle name="PrePop Units (0) 2 2" xfId="49357"/>
    <cellStyle name="PrePop Units (1)" xfId="49358"/>
    <cellStyle name="PrePop Units (1) 10" xfId="49359"/>
    <cellStyle name="PrePop Units (1) 2" xfId="49360"/>
    <cellStyle name="PrePop Units (1) 2 2" xfId="49361"/>
    <cellStyle name="PrePop Units (1) 2 2 2" xfId="49362"/>
    <cellStyle name="PrePop Units (1) 2 3" xfId="49363"/>
    <cellStyle name="PrePop Units (1) 2 4" xfId="49364"/>
    <cellStyle name="PrePop Units (1) 2 5" xfId="49365"/>
    <cellStyle name="PrePop Units (1) 2 6" xfId="49366"/>
    <cellStyle name="PrePop Units (1) 2 7" xfId="49367"/>
    <cellStyle name="PrePop Units (1) 3" xfId="49368"/>
    <cellStyle name="PrePop Units (1) 3 2" xfId="49369"/>
    <cellStyle name="PrePop Units (1) 3 3" xfId="49370"/>
    <cellStyle name="PrePop Units (1) 3 4" xfId="49371"/>
    <cellStyle name="PrePop Units (1) 3 5" xfId="49372"/>
    <cellStyle name="PrePop Units (1) 3 6" xfId="49373"/>
    <cellStyle name="PrePop Units (1) 3 7" xfId="49374"/>
    <cellStyle name="PrePop Units (1) 4" xfId="49375"/>
    <cellStyle name="PrePop Units (1) 4 2" xfId="49376"/>
    <cellStyle name="PrePop Units (1) 4 3" xfId="49377"/>
    <cellStyle name="PrePop Units (1) 4 4" xfId="49378"/>
    <cellStyle name="PrePop Units (1) 4 5" xfId="49379"/>
    <cellStyle name="PrePop Units (1) 4 6" xfId="49380"/>
    <cellStyle name="PrePop Units (1) 4 7" xfId="49381"/>
    <cellStyle name="PrePop Units (1) 5" xfId="49382"/>
    <cellStyle name="PrePop Units (1) 5 2" xfId="49383"/>
    <cellStyle name="PrePop Units (1) 5 3" xfId="49384"/>
    <cellStyle name="PrePop Units (1) 5 4" xfId="49385"/>
    <cellStyle name="PrePop Units (1) 5 5" xfId="49386"/>
    <cellStyle name="PrePop Units (1) 5 6" xfId="49387"/>
    <cellStyle name="PrePop Units (1) 5 7" xfId="49388"/>
    <cellStyle name="PrePop Units (1) 6" xfId="49389"/>
    <cellStyle name="PrePop Units (1) 7" xfId="49390"/>
    <cellStyle name="PrePop Units (1) 8" xfId="49391"/>
    <cellStyle name="PrePop Units (1) 9" xfId="49392"/>
    <cellStyle name="PrePop Units (1)_Copy of Analysis June 2009 audit 11 1111" xfId="49393"/>
    <cellStyle name="PrePop Units (2)" xfId="49394"/>
    <cellStyle name="PrePop Units (2) 10" xfId="49395"/>
    <cellStyle name="PrePop Units (2) 2" xfId="49396"/>
    <cellStyle name="PrePop Units (2) 2 2" xfId="49397"/>
    <cellStyle name="PrePop Units (2) 2 2 2" xfId="49398"/>
    <cellStyle name="PrePop Units (2) 2 3" xfId="49399"/>
    <cellStyle name="PrePop Units (2) 2 4" xfId="49400"/>
    <cellStyle name="PrePop Units (2) 2 5" xfId="49401"/>
    <cellStyle name="PrePop Units (2) 2 6" xfId="49402"/>
    <cellStyle name="PrePop Units (2) 2 7" xfId="49403"/>
    <cellStyle name="PrePop Units (2) 3" xfId="49404"/>
    <cellStyle name="PrePop Units (2) 3 2" xfId="49405"/>
    <cellStyle name="PrePop Units (2) 3 3" xfId="49406"/>
    <cellStyle name="PrePop Units (2) 3 4" xfId="49407"/>
    <cellStyle name="PrePop Units (2) 3 5" xfId="49408"/>
    <cellStyle name="PrePop Units (2) 3 6" xfId="49409"/>
    <cellStyle name="PrePop Units (2) 3 7" xfId="49410"/>
    <cellStyle name="PrePop Units (2) 4" xfId="49411"/>
    <cellStyle name="PrePop Units (2) 4 2" xfId="49412"/>
    <cellStyle name="PrePop Units (2) 4 3" xfId="49413"/>
    <cellStyle name="PrePop Units (2) 4 4" xfId="49414"/>
    <cellStyle name="PrePop Units (2) 4 5" xfId="49415"/>
    <cellStyle name="PrePop Units (2) 4 6" xfId="49416"/>
    <cellStyle name="PrePop Units (2) 4 7" xfId="49417"/>
    <cellStyle name="PrePop Units (2) 5" xfId="49418"/>
    <cellStyle name="PrePop Units (2) 5 2" xfId="49419"/>
    <cellStyle name="PrePop Units (2) 5 3" xfId="49420"/>
    <cellStyle name="PrePop Units (2) 5 4" xfId="49421"/>
    <cellStyle name="PrePop Units (2) 5 5" xfId="49422"/>
    <cellStyle name="PrePop Units (2) 5 6" xfId="49423"/>
    <cellStyle name="PrePop Units (2) 5 7" xfId="49424"/>
    <cellStyle name="PrePop Units (2) 6" xfId="49425"/>
    <cellStyle name="PrePop Units (2) 7" xfId="49426"/>
    <cellStyle name="PrePop Units (2) 8" xfId="49427"/>
    <cellStyle name="PrePop Units (2) 9" xfId="49428"/>
    <cellStyle name="PrePop Units (2)_Copy of Analysis June 2009 audit 11 1111" xfId="49429"/>
    <cellStyle name="PSChar" xfId="49430"/>
    <cellStyle name="PSHeading" xfId="49431"/>
    <cellStyle name="PwC" xfId="49432"/>
    <cellStyle name="PwC 2" xfId="49433"/>
    <cellStyle name="PwC 2 2" xfId="49434"/>
    <cellStyle name="Reset  - Style7" xfId="49435"/>
    <cellStyle name="Rnumber 0d" xfId="49436"/>
    <cellStyle name="s_Valuation " xfId="49437"/>
    <cellStyle name="s_Valuation _benchmarking (protocol)" xfId="49438"/>
    <cellStyle name="s_Valuation _benchmarking (protocol)_PTCL_V28" xfId="49439"/>
    <cellStyle name="sbt2" xfId="49440"/>
    <cellStyle name="sbt2 10" xfId="49441"/>
    <cellStyle name="sbt2 2" xfId="49442"/>
    <cellStyle name="sbt2 2 10" xfId="49443"/>
    <cellStyle name="sbt2 2 11" xfId="49444"/>
    <cellStyle name="sbt2 2 12" xfId="49445"/>
    <cellStyle name="sbt2 2 13" xfId="49446"/>
    <cellStyle name="sbt2 2 2" xfId="49447"/>
    <cellStyle name="sbt2 2 2 2" xfId="49448"/>
    <cellStyle name="sbt2 2 2 3" xfId="49449"/>
    <cellStyle name="sbt2 2 2 4" xfId="49450"/>
    <cellStyle name="sbt2 2 2 5" xfId="49451"/>
    <cellStyle name="sbt2 2 2 6" xfId="49452"/>
    <cellStyle name="sbt2 2 2 7" xfId="49453"/>
    <cellStyle name="sbt2 2 3" xfId="49454"/>
    <cellStyle name="sbt2 2 3 2" xfId="49455"/>
    <cellStyle name="sbt2 2 3 3" xfId="49456"/>
    <cellStyle name="sbt2 2 3 4" xfId="49457"/>
    <cellStyle name="sbt2 2 3 5" xfId="49458"/>
    <cellStyle name="sbt2 2 3 6" xfId="49459"/>
    <cellStyle name="sbt2 2 4" xfId="49460"/>
    <cellStyle name="sbt2 2 4 2" xfId="49461"/>
    <cellStyle name="sbt2 2 4 3" xfId="49462"/>
    <cellStyle name="sbt2 2 4 4" xfId="49463"/>
    <cellStyle name="sbt2 2 4 5" xfId="49464"/>
    <cellStyle name="sbt2 2 4 6" xfId="49465"/>
    <cellStyle name="sbt2 2 5" xfId="49466"/>
    <cellStyle name="sbt2 2 5 2" xfId="49467"/>
    <cellStyle name="sbt2 2 5 3" xfId="49468"/>
    <cellStyle name="sbt2 2 5 4" xfId="49469"/>
    <cellStyle name="sbt2 2 5 5" xfId="49470"/>
    <cellStyle name="sbt2 2 5 6" xfId="49471"/>
    <cellStyle name="sbt2 2 6" xfId="49472"/>
    <cellStyle name="sbt2 2 6 2" xfId="49473"/>
    <cellStyle name="sbt2 2 6 3" xfId="49474"/>
    <cellStyle name="sbt2 2 6 4" xfId="49475"/>
    <cellStyle name="sbt2 2 6 5" xfId="49476"/>
    <cellStyle name="sbt2 2 6 6" xfId="49477"/>
    <cellStyle name="sbt2 2 7" xfId="49478"/>
    <cellStyle name="sbt2 2 7 2" xfId="49479"/>
    <cellStyle name="sbt2 2 7 3" xfId="49480"/>
    <cellStyle name="sbt2 2 7 4" xfId="49481"/>
    <cellStyle name="sbt2 2 7 5" xfId="49482"/>
    <cellStyle name="sbt2 2 7 6" xfId="49483"/>
    <cellStyle name="sbt2 2 8" xfId="49484"/>
    <cellStyle name="sbt2 2 9" xfId="49485"/>
    <cellStyle name="sbt2 3" xfId="49486"/>
    <cellStyle name="sbt2 3 10" xfId="49487"/>
    <cellStyle name="sbt2 3 11" xfId="49488"/>
    <cellStyle name="sbt2 3 12" xfId="49489"/>
    <cellStyle name="sbt2 3 2" xfId="49490"/>
    <cellStyle name="sbt2 3 2 2" xfId="49491"/>
    <cellStyle name="sbt2 3 2 3" xfId="49492"/>
    <cellStyle name="sbt2 3 2 4" xfId="49493"/>
    <cellStyle name="sbt2 3 2 5" xfId="49494"/>
    <cellStyle name="sbt2 3 2 6" xfId="49495"/>
    <cellStyle name="sbt2 3 3" xfId="49496"/>
    <cellStyle name="sbt2 3 3 2" xfId="49497"/>
    <cellStyle name="sbt2 3 3 3" xfId="49498"/>
    <cellStyle name="sbt2 3 3 4" xfId="49499"/>
    <cellStyle name="sbt2 3 3 5" xfId="49500"/>
    <cellStyle name="sbt2 3 3 6" xfId="49501"/>
    <cellStyle name="sbt2 3 4" xfId="49502"/>
    <cellStyle name="sbt2 3 4 2" xfId="49503"/>
    <cellStyle name="sbt2 3 4 3" xfId="49504"/>
    <cellStyle name="sbt2 3 4 4" xfId="49505"/>
    <cellStyle name="sbt2 3 4 5" xfId="49506"/>
    <cellStyle name="sbt2 3 4 6" xfId="49507"/>
    <cellStyle name="sbt2 3 5" xfId="49508"/>
    <cellStyle name="sbt2 3 5 2" xfId="49509"/>
    <cellStyle name="sbt2 3 5 3" xfId="49510"/>
    <cellStyle name="sbt2 3 5 4" xfId="49511"/>
    <cellStyle name="sbt2 3 5 5" xfId="49512"/>
    <cellStyle name="sbt2 3 5 6" xfId="49513"/>
    <cellStyle name="sbt2 3 6" xfId="49514"/>
    <cellStyle name="sbt2 3 6 2" xfId="49515"/>
    <cellStyle name="sbt2 3 6 3" xfId="49516"/>
    <cellStyle name="sbt2 3 6 4" xfId="49517"/>
    <cellStyle name="sbt2 3 6 5" xfId="49518"/>
    <cellStyle name="sbt2 3 6 6" xfId="49519"/>
    <cellStyle name="sbt2 3 7" xfId="49520"/>
    <cellStyle name="sbt2 3 7 2" xfId="49521"/>
    <cellStyle name="sbt2 3 7 3" xfId="49522"/>
    <cellStyle name="sbt2 3 7 4" xfId="49523"/>
    <cellStyle name="sbt2 3 7 5" xfId="49524"/>
    <cellStyle name="sbt2 3 7 6" xfId="49525"/>
    <cellStyle name="sbt2 3 8" xfId="49526"/>
    <cellStyle name="sbt2 3 9" xfId="49527"/>
    <cellStyle name="sbt2 4" xfId="49528"/>
    <cellStyle name="sbt2 4 10" xfId="49529"/>
    <cellStyle name="sbt2 4 11" xfId="49530"/>
    <cellStyle name="sbt2 4 12" xfId="49531"/>
    <cellStyle name="sbt2 4 2" xfId="49532"/>
    <cellStyle name="sbt2 4 2 2" xfId="49533"/>
    <cellStyle name="sbt2 4 2 3" xfId="49534"/>
    <cellStyle name="sbt2 4 2 4" xfId="49535"/>
    <cellStyle name="sbt2 4 2 5" xfId="49536"/>
    <cellStyle name="sbt2 4 2 6" xfId="49537"/>
    <cellStyle name="sbt2 4 3" xfId="49538"/>
    <cellStyle name="sbt2 4 3 2" xfId="49539"/>
    <cellStyle name="sbt2 4 3 3" xfId="49540"/>
    <cellStyle name="sbt2 4 3 4" xfId="49541"/>
    <cellStyle name="sbt2 4 3 5" xfId="49542"/>
    <cellStyle name="sbt2 4 3 6" xfId="49543"/>
    <cellStyle name="sbt2 4 4" xfId="49544"/>
    <cellStyle name="sbt2 4 4 2" xfId="49545"/>
    <cellStyle name="sbt2 4 4 3" xfId="49546"/>
    <cellStyle name="sbt2 4 4 4" xfId="49547"/>
    <cellStyle name="sbt2 4 4 5" xfId="49548"/>
    <cellStyle name="sbt2 4 4 6" xfId="49549"/>
    <cellStyle name="sbt2 4 5" xfId="49550"/>
    <cellStyle name="sbt2 4 5 2" xfId="49551"/>
    <cellStyle name="sbt2 4 5 3" xfId="49552"/>
    <cellStyle name="sbt2 4 5 4" xfId="49553"/>
    <cellStyle name="sbt2 4 5 5" xfId="49554"/>
    <cellStyle name="sbt2 4 5 6" xfId="49555"/>
    <cellStyle name="sbt2 4 6" xfId="49556"/>
    <cellStyle name="sbt2 4 6 2" xfId="49557"/>
    <cellStyle name="sbt2 4 6 3" xfId="49558"/>
    <cellStyle name="sbt2 4 6 4" xfId="49559"/>
    <cellStyle name="sbt2 4 6 5" xfId="49560"/>
    <cellStyle name="sbt2 4 6 6" xfId="49561"/>
    <cellStyle name="sbt2 4 7" xfId="49562"/>
    <cellStyle name="sbt2 4 7 2" xfId="49563"/>
    <cellStyle name="sbt2 4 7 3" xfId="49564"/>
    <cellStyle name="sbt2 4 7 4" xfId="49565"/>
    <cellStyle name="sbt2 4 7 5" xfId="49566"/>
    <cellStyle name="sbt2 4 7 6" xfId="49567"/>
    <cellStyle name="sbt2 4 8" xfId="49568"/>
    <cellStyle name="sbt2 4 9" xfId="49569"/>
    <cellStyle name="sbt2 5" xfId="49570"/>
    <cellStyle name="sbt2 5 10" xfId="49571"/>
    <cellStyle name="sbt2 5 11" xfId="49572"/>
    <cellStyle name="sbt2 5 12" xfId="49573"/>
    <cellStyle name="sbt2 5 2" xfId="49574"/>
    <cellStyle name="sbt2 5 2 2" xfId="49575"/>
    <cellStyle name="sbt2 5 2 3" xfId="49576"/>
    <cellStyle name="sbt2 5 2 4" xfId="49577"/>
    <cellStyle name="sbt2 5 2 5" xfId="49578"/>
    <cellStyle name="sbt2 5 2 6" xfId="49579"/>
    <cellStyle name="sbt2 5 3" xfId="49580"/>
    <cellStyle name="sbt2 5 3 2" xfId="49581"/>
    <cellStyle name="sbt2 5 3 3" xfId="49582"/>
    <cellStyle name="sbt2 5 3 4" xfId="49583"/>
    <cellStyle name="sbt2 5 3 5" xfId="49584"/>
    <cellStyle name="sbt2 5 3 6" xfId="49585"/>
    <cellStyle name="sbt2 5 4" xfId="49586"/>
    <cellStyle name="sbt2 5 4 2" xfId="49587"/>
    <cellStyle name="sbt2 5 4 3" xfId="49588"/>
    <cellStyle name="sbt2 5 4 4" xfId="49589"/>
    <cellStyle name="sbt2 5 4 5" xfId="49590"/>
    <cellStyle name="sbt2 5 4 6" xfId="49591"/>
    <cellStyle name="sbt2 5 5" xfId="49592"/>
    <cellStyle name="sbt2 5 5 2" xfId="49593"/>
    <cellStyle name="sbt2 5 5 3" xfId="49594"/>
    <cellStyle name="sbt2 5 5 4" xfId="49595"/>
    <cellStyle name="sbt2 5 5 5" xfId="49596"/>
    <cellStyle name="sbt2 5 5 6" xfId="49597"/>
    <cellStyle name="sbt2 5 6" xfId="49598"/>
    <cellStyle name="sbt2 5 6 2" xfId="49599"/>
    <cellStyle name="sbt2 5 6 3" xfId="49600"/>
    <cellStyle name="sbt2 5 6 4" xfId="49601"/>
    <cellStyle name="sbt2 5 6 5" xfId="49602"/>
    <cellStyle name="sbt2 5 6 6" xfId="49603"/>
    <cellStyle name="sbt2 5 7" xfId="49604"/>
    <cellStyle name="sbt2 5 7 2" xfId="49605"/>
    <cellStyle name="sbt2 5 7 3" xfId="49606"/>
    <cellStyle name="sbt2 5 7 4" xfId="49607"/>
    <cellStyle name="sbt2 5 7 5" xfId="49608"/>
    <cellStyle name="sbt2 5 7 6" xfId="49609"/>
    <cellStyle name="sbt2 5 8" xfId="49610"/>
    <cellStyle name="sbt2 5 9" xfId="49611"/>
    <cellStyle name="sbt2 6" xfId="49612"/>
    <cellStyle name="sbt2 7" xfId="49613"/>
    <cellStyle name="sbt2 8" xfId="49614"/>
    <cellStyle name="sbt2 9" xfId="49615"/>
    <cellStyle name="SectionHeading" xfId="49616"/>
    <cellStyle name="SectionHeading 2" xfId="49617"/>
    <cellStyle name="SectionHeading 2 2" xfId="49618"/>
    <cellStyle name="SectionHeading 2 3" xfId="49619"/>
    <cellStyle name="SectionHeading 2 4" xfId="49620"/>
    <cellStyle name="SectionHeading 2 5" xfId="49621"/>
    <cellStyle name="SectionHeading 2 6" xfId="49622"/>
    <cellStyle name="SectionHeading 3" xfId="49623"/>
    <cellStyle name="SectionHeading 4" xfId="49624"/>
    <cellStyle name="SectionHeading 5" xfId="49625"/>
    <cellStyle name="SectionHeading 6" xfId="49626"/>
    <cellStyle name="SectionHeading 7" xfId="49627"/>
    <cellStyle name="ssp " xfId="49628"/>
    <cellStyle name="Style 1" xfId="49629"/>
    <cellStyle name="Style 1 2" xfId="49630"/>
    <cellStyle name="Style 1 2 2" xfId="49631"/>
    <cellStyle name="Style 1 2 2 2" xfId="49632"/>
    <cellStyle name="Style 1 2 2 2 2" xfId="49633"/>
    <cellStyle name="Style 1 2 3" xfId="49634"/>
    <cellStyle name="Style 1 2 3 2" xfId="49635"/>
    <cellStyle name="Style 1 2_Dilaog Telekom Plc - 31 December 2009 (Grouped working)" xfId="49636"/>
    <cellStyle name="Style 1 3" xfId="49637"/>
    <cellStyle name="Style 1 3 2" xfId="49638"/>
    <cellStyle name="Style 1 4" xfId="49639"/>
    <cellStyle name="Style 1 4 2" xfId="49640"/>
    <cellStyle name="Style 1 5" xfId="49641"/>
    <cellStyle name="Style 1 6" xfId="49642"/>
    <cellStyle name="Style 1_2008-FS-LC" xfId="49643"/>
    <cellStyle name="STYLE1 - Style1" xfId="49644"/>
    <cellStyle name="STYLE2 - Style2" xfId="49645"/>
    <cellStyle name="STYLE3 - Style3" xfId="49646"/>
    <cellStyle name="STYLE4 - Style4" xfId="49647"/>
    <cellStyle name="subt1" xfId="49648"/>
    <cellStyle name="subt1 10" xfId="49649"/>
    <cellStyle name="subt1 2" xfId="49650"/>
    <cellStyle name="subt1 2 2" xfId="49651"/>
    <cellStyle name="subt1 2 2 2" xfId="49652"/>
    <cellStyle name="subt1 2 3" xfId="49653"/>
    <cellStyle name="subt1 2 4" xfId="49654"/>
    <cellStyle name="subt1 2 5" xfId="49655"/>
    <cellStyle name="subt1 2 6" xfId="49656"/>
    <cellStyle name="subt1 2 7" xfId="49657"/>
    <cellStyle name="subt1 3" xfId="49658"/>
    <cellStyle name="subt1 3 2" xfId="49659"/>
    <cellStyle name="subt1 3 3" xfId="49660"/>
    <cellStyle name="subt1 3 4" xfId="49661"/>
    <cellStyle name="subt1 3 5" xfId="49662"/>
    <cellStyle name="subt1 3 6" xfId="49663"/>
    <cellStyle name="subt1 3 7" xfId="49664"/>
    <cellStyle name="subt1 4" xfId="49665"/>
    <cellStyle name="subt1 4 2" xfId="49666"/>
    <cellStyle name="subt1 4 3" xfId="49667"/>
    <cellStyle name="subt1 4 4" xfId="49668"/>
    <cellStyle name="subt1 4 5" xfId="49669"/>
    <cellStyle name="subt1 4 6" xfId="49670"/>
    <cellStyle name="subt1 4 7" xfId="49671"/>
    <cellStyle name="subt1 5" xfId="49672"/>
    <cellStyle name="subt1 5 2" xfId="49673"/>
    <cellStyle name="subt1 5 3" xfId="49674"/>
    <cellStyle name="subt1 5 4" xfId="49675"/>
    <cellStyle name="subt1 5 5" xfId="49676"/>
    <cellStyle name="subt1 5 6" xfId="49677"/>
    <cellStyle name="subt1 5 7" xfId="49678"/>
    <cellStyle name="subt1 6" xfId="49679"/>
    <cellStyle name="subt1 7" xfId="49680"/>
    <cellStyle name="subt1 8" xfId="49681"/>
    <cellStyle name="subt1 9" xfId="49682"/>
    <cellStyle name="subt1_Copy of Analysis June 2009 audit 11 1111" xfId="49683"/>
    <cellStyle name="Table  - Style6" xfId="49684"/>
    <cellStyle name="Table  - Style6 2" xfId="49685"/>
    <cellStyle name="Table  - Style6 3" xfId="49686"/>
    <cellStyle name="Table  - Style6 4" xfId="49687"/>
    <cellStyle name="Table  - Style6 5" xfId="49688"/>
    <cellStyle name="Table  - Style6 6" xfId="49689"/>
    <cellStyle name="Table Title" xfId="49690"/>
    <cellStyle name="test a style" xfId="49691"/>
    <cellStyle name="Text Indent A" xfId="49692"/>
    <cellStyle name="Text Indent A 2" xfId="49693"/>
    <cellStyle name="Text Indent A 2 2" xfId="49694"/>
    <cellStyle name="Text Indent A 3" xfId="49695"/>
    <cellStyle name="Text Indent A 4" xfId="49696"/>
    <cellStyle name="Text Indent A_Accounts - 17 Feb" xfId="49697"/>
    <cellStyle name="Text Indent B" xfId="49698"/>
    <cellStyle name="Text Indent B 10" xfId="49699"/>
    <cellStyle name="Text Indent B 2" xfId="49700"/>
    <cellStyle name="Text Indent B 2 2" xfId="49701"/>
    <cellStyle name="Text Indent B 2 2 2" xfId="49702"/>
    <cellStyle name="Text Indent B 2 3" xfId="49703"/>
    <cellStyle name="Text Indent B 2 4" xfId="49704"/>
    <cellStyle name="Text Indent B 2 5" xfId="49705"/>
    <cellStyle name="Text Indent B 2 6" xfId="49706"/>
    <cellStyle name="Text Indent B 2 7" xfId="49707"/>
    <cellStyle name="Text Indent B 3" xfId="49708"/>
    <cellStyle name="Text Indent B 3 2" xfId="49709"/>
    <cellStyle name="Text Indent B 3 3" xfId="49710"/>
    <cellStyle name="Text Indent B 3 4" xfId="49711"/>
    <cellStyle name="Text Indent B 3 5" xfId="49712"/>
    <cellStyle name="Text Indent B 3 6" xfId="49713"/>
    <cellStyle name="Text Indent B 3 7" xfId="49714"/>
    <cellStyle name="Text Indent B 4" xfId="49715"/>
    <cellStyle name="Text Indent B 4 2" xfId="49716"/>
    <cellStyle name="Text Indent B 4 3" xfId="49717"/>
    <cellStyle name="Text Indent B 4 4" xfId="49718"/>
    <cellStyle name="Text Indent B 4 5" xfId="49719"/>
    <cellStyle name="Text Indent B 4 6" xfId="49720"/>
    <cellStyle name="Text Indent B 4 7" xfId="49721"/>
    <cellStyle name="Text Indent B 5" xfId="49722"/>
    <cellStyle name="Text Indent B 5 2" xfId="49723"/>
    <cellStyle name="Text Indent B 5 3" xfId="49724"/>
    <cellStyle name="Text Indent B 5 4" xfId="49725"/>
    <cellStyle name="Text Indent B 5 5" xfId="49726"/>
    <cellStyle name="Text Indent B 5 6" xfId="49727"/>
    <cellStyle name="Text Indent B 5 7" xfId="49728"/>
    <cellStyle name="Text Indent B 6" xfId="49729"/>
    <cellStyle name="Text Indent B 7" xfId="49730"/>
    <cellStyle name="Text Indent B 8" xfId="49731"/>
    <cellStyle name="Text Indent B 9" xfId="49732"/>
    <cellStyle name="Text Indent B_Copy of Analysis June 2009 audit 11 1111" xfId="49733"/>
    <cellStyle name="Text Indent C" xfId="49734"/>
    <cellStyle name="Text Indent C 10" xfId="49735"/>
    <cellStyle name="Text Indent C 2" xfId="49736"/>
    <cellStyle name="Text Indent C 2 2" xfId="49737"/>
    <cellStyle name="Text Indent C 2 2 2" xfId="49738"/>
    <cellStyle name="Text Indent C 2 3" xfId="49739"/>
    <cellStyle name="Text Indent C 2 4" xfId="49740"/>
    <cellStyle name="Text Indent C 2 5" xfId="49741"/>
    <cellStyle name="Text Indent C 2 6" xfId="49742"/>
    <cellStyle name="Text Indent C 2 7" xfId="49743"/>
    <cellStyle name="Text Indent C 3" xfId="49744"/>
    <cellStyle name="Text Indent C 3 2" xfId="49745"/>
    <cellStyle name="Text Indent C 3 3" xfId="49746"/>
    <cellStyle name="Text Indent C 3 4" xfId="49747"/>
    <cellStyle name="Text Indent C 3 5" xfId="49748"/>
    <cellStyle name="Text Indent C 3 6" xfId="49749"/>
    <cellStyle name="Text Indent C 3 7" xfId="49750"/>
    <cellStyle name="Text Indent C 4" xfId="49751"/>
    <cellStyle name="Text Indent C 4 2" xfId="49752"/>
    <cellStyle name="Text Indent C 4 3" xfId="49753"/>
    <cellStyle name="Text Indent C 4 4" xfId="49754"/>
    <cellStyle name="Text Indent C 4 5" xfId="49755"/>
    <cellStyle name="Text Indent C 4 6" xfId="49756"/>
    <cellStyle name="Text Indent C 4 7" xfId="49757"/>
    <cellStyle name="Text Indent C 5" xfId="49758"/>
    <cellStyle name="Text Indent C 5 2" xfId="49759"/>
    <cellStyle name="Text Indent C 5 3" xfId="49760"/>
    <cellStyle name="Text Indent C 5 4" xfId="49761"/>
    <cellStyle name="Text Indent C 5 5" xfId="49762"/>
    <cellStyle name="Text Indent C 5 6" xfId="49763"/>
    <cellStyle name="Text Indent C 5 7" xfId="49764"/>
    <cellStyle name="Text Indent C 6" xfId="49765"/>
    <cellStyle name="Text Indent C 7" xfId="49766"/>
    <cellStyle name="Text Indent C 8" xfId="49767"/>
    <cellStyle name="Text Indent C 9" xfId="49768"/>
    <cellStyle name="Text Indent C_Copy of Analysis June 2009 audit 11 1111" xfId="49769"/>
    <cellStyle name="Title  - Style1" xfId="49770"/>
    <cellStyle name="Title 2" xfId="49771"/>
    <cellStyle name="Title 2 2" xfId="49772"/>
    <cellStyle name="Title 2 2 2" xfId="49773"/>
    <cellStyle name="Title 2 2 2 2" xfId="49774"/>
    <cellStyle name="Title 2 3" xfId="49775"/>
    <cellStyle name="Title 2 4" xfId="49776"/>
    <cellStyle name="Title 2 5" xfId="49777"/>
    <cellStyle name="Title 2 6" xfId="49778"/>
    <cellStyle name="Title 2 7" xfId="49779"/>
    <cellStyle name="Title 2 8" xfId="49780"/>
    <cellStyle name="Title 2 9" xfId="49781"/>
    <cellStyle name="Title 3" xfId="49782"/>
    <cellStyle name="Title 3 2" xfId="49783"/>
    <cellStyle name="Title 3 2 2" xfId="49784"/>
    <cellStyle name="Title 3 3" xfId="49785"/>
    <cellStyle name="Title 3 3 2" xfId="49786"/>
    <cellStyle name="Title 3 4" xfId="49787"/>
    <cellStyle name="Title 3 4 2" xfId="49788"/>
    <cellStyle name="Title 3 5" xfId="49789"/>
    <cellStyle name="Title 3 5 2" xfId="49790"/>
    <cellStyle name="Title 3 6" xfId="49791"/>
    <cellStyle name="Title 3 7" xfId="49792"/>
    <cellStyle name="Title 3 8" xfId="49793"/>
    <cellStyle name="Title 3 9" xfId="49794"/>
    <cellStyle name="Title 4" xfId="49795"/>
    <cellStyle name="Title 4 2" xfId="49796"/>
    <cellStyle name="Title 4 2 2" xfId="49797"/>
    <cellStyle name="Title 4 3" xfId="49798"/>
    <cellStyle name="Title 4 3 2" xfId="49799"/>
    <cellStyle name="Title 4 4" xfId="49800"/>
    <cellStyle name="Title 4 4 2" xfId="49801"/>
    <cellStyle name="Title 4 5" xfId="49802"/>
    <cellStyle name="Title 4 5 2" xfId="49803"/>
    <cellStyle name="Title 4 6" xfId="49804"/>
    <cellStyle name="Title 4 7" xfId="49805"/>
    <cellStyle name="Title 4 8" xfId="49806"/>
    <cellStyle name="Title 4 9" xfId="49807"/>
    <cellStyle name="Title 5" xfId="49808"/>
    <cellStyle name="Title 5 10" xfId="49809"/>
    <cellStyle name="Title 5 2" xfId="49810"/>
    <cellStyle name="Title 5 2 2" xfId="49811"/>
    <cellStyle name="Title 5 3" xfId="49812"/>
    <cellStyle name="Title 5 4" xfId="49813"/>
    <cellStyle name="Title 5 5" xfId="49814"/>
    <cellStyle name="Title 5 6" xfId="49815"/>
    <cellStyle name="Title 5 7" xfId="49816"/>
    <cellStyle name="Title 5 8" xfId="49817"/>
    <cellStyle name="Title 5 9" xfId="49818"/>
    <cellStyle name="Title 6" xfId="49819"/>
    <cellStyle name="Title 6 2" xfId="49820"/>
    <cellStyle name="Title 7" xfId="49821"/>
    <cellStyle name="Titles" xfId="49822"/>
    <cellStyle name="Total 10" xfId="49823"/>
    <cellStyle name="Total 10 2" xfId="49824"/>
    <cellStyle name="Total 11" xfId="49825"/>
    <cellStyle name="Total 12" xfId="49826"/>
    <cellStyle name="Total 2" xfId="49827"/>
    <cellStyle name="Total 2 2" xfId="49828"/>
    <cellStyle name="Total 2 2 2" xfId="49829"/>
    <cellStyle name="Total 2 2 2 2" xfId="49830"/>
    <cellStyle name="Total 2 2 2 2 2" xfId="49831"/>
    <cellStyle name="Total 2 2 3" xfId="49832"/>
    <cellStyle name="Total 2 2 4" xfId="49833"/>
    <cellStyle name="Total 2 2 5" xfId="49834"/>
    <cellStyle name="Total 2 2 6" xfId="49835"/>
    <cellStyle name="Total 2 2 7" xfId="49836"/>
    <cellStyle name="Total 2 3" xfId="49837"/>
    <cellStyle name="Total 2 3 2" xfId="49838"/>
    <cellStyle name="Total 2 3 2 2" xfId="49839"/>
    <cellStyle name="Total 2 3 3" xfId="49840"/>
    <cellStyle name="Total 2 3 4" xfId="49841"/>
    <cellStyle name="Total 2 3 5" xfId="49842"/>
    <cellStyle name="Total 2 3 6" xfId="49843"/>
    <cellStyle name="Total 2 3 7" xfId="49844"/>
    <cellStyle name="Total 2 4" xfId="49845"/>
    <cellStyle name="Total 2 4 2" xfId="49846"/>
    <cellStyle name="Total 2 4 3" xfId="49847"/>
    <cellStyle name="Total 2 4 4" xfId="49848"/>
    <cellStyle name="Total 2 4 5" xfId="49849"/>
    <cellStyle name="Total 2 4 6" xfId="49850"/>
    <cellStyle name="Total 2 5" xfId="49851"/>
    <cellStyle name="Total 2 5 2" xfId="49852"/>
    <cellStyle name="Total 2 5 3" xfId="49853"/>
    <cellStyle name="Total 2 5 4" xfId="49854"/>
    <cellStyle name="Total 2 5 5" xfId="49855"/>
    <cellStyle name="Total 2 5 6" xfId="49856"/>
    <cellStyle name="Total 2 6" xfId="49857"/>
    <cellStyle name="Total 2 6 2" xfId="49858"/>
    <cellStyle name="Total 2 6 3" xfId="49859"/>
    <cellStyle name="Total 2 6 4" xfId="49860"/>
    <cellStyle name="Total 2 6 5" xfId="49861"/>
    <cellStyle name="Total 2 6 6" xfId="49862"/>
    <cellStyle name="Total 2 7" xfId="49863"/>
    <cellStyle name="Total 2 7 2" xfId="49864"/>
    <cellStyle name="Total 2 7 3" xfId="49865"/>
    <cellStyle name="Total 2 7 4" xfId="49866"/>
    <cellStyle name="Total 2 7 5" xfId="49867"/>
    <cellStyle name="Total 2 7 6" xfId="49868"/>
    <cellStyle name="Total 2 8" xfId="49869"/>
    <cellStyle name="Total 2 8 2" xfId="49870"/>
    <cellStyle name="Total 2 8 3" xfId="49871"/>
    <cellStyle name="Total 2 8 4" xfId="49872"/>
    <cellStyle name="Total 2 8 5" xfId="49873"/>
    <cellStyle name="Total 2 8 6" xfId="49874"/>
    <cellStyle name="Total 2 9" xfId="49875"/>
    <cellStyle name="Total 2 9 2" xfId="49876"/>
    <cellStyle name="Total 2 9 3" xfId="49877"/>
    <cellStyle name="Total 2 9 4" xfId="49878"/>
    <cellStyle name="Total 2 9 5" xfId="49879"/>
    <cellStyle name="Total 2 9 6" xfId="49880"/>
    <cellStyle name="Total 2_Copy of Analysis June 2009 audit 11 1111" xfId="49881"/>
    <cellStyle name="Total 3" xfId="49882"/>
    <cellStyle name="Total 3 2" xfId="49883"/>
    <cellStyle name="Total 3 2 2" xfId="49884"/>
    <cellStyle name="Total 3 2 2 2" xfId="49885"/>
    <cellStyle name="Total 3 2 2 2 2" xfId="49886"/>
    <cellStyle name="Total 3 2 3" xfId="49887"/>
    <cellStyle name="Total 3 2 4" xfId="49888"/>
    <cellStyle name="Total 3 2 5" xfId="49889"/>
    <cellStyle name="Total 3 2 6" xfId="49890"/>
    <cellStyle name="Total 3 2 7" xfId="49891"/>
    <cellStyle name="Total 3 3" xfId="49892"/>
    <cellStyle name="Total 3 3 2" xfId="49893"/>
    <cellStyle name="Total 3 3 2 2" xfId="49894"/>
    <cellStyle name="Total 3 3 3" xfId="49895"/>
    <cellStyle name="Total 3 3 4" xfId="49896"/>
    <cellStyle name="Total 3 3 5" xfId="49897"/>
    <cellStyle name="Total 3 3 6" xfId="49898"/>
    <cellStyle name="Total 3 3 7" xfId="49899"/>
    <cellStyle name="Total 3 4" xfId="49900"/>
    <cellStyle name="Total 3 4 2" xfId="49901"/>
    <cellStyle name="Total 3 4 3" xfId="49902"/>
    <cellStyle name="Total 3 4 4" xfId="49903"/>
    <cellStyle name="Total 3 4 5" xfId="49904"/>
    <cellStyle name="Total 3 4 6" xfId="49905"/>
    <cellStyle name="Total 3 5" xfId="49906"/>
    <cellStyle name="Total 3 5 2" xfId="49907"/>
    <cellStyle name="Total 3 5 3" xfId="49908"/>
    <cellStyle name="Total 3 5 4" xfId="49909"/>
    <cellStyle name="Total 3 5 5" xfId="49910"/>
    <cellStyle name="Total 3 5 6" xfId="49911"/>
    <cellStyle name="Total 3 6" xfId="49912"/>
    <cellStyle name="Total 3 6 2" xfId="49913"/>
    <cellStyle name="Total 3 6 3" xfId="49914"/>
    <cellStyle name="Total 3 6 4" xfId="49915"/>
    <cellStyle name="Total 3 6 5" xfId="49916"/>
    <cellStyle name="Total 3 6 6" xfId="49917"/>
    <cellStyle name="Total 3 7" xfId="49918"/>
    <cellStyle name="Total 3 7 2" xfId="49919"/>
    <cellStyle name="Total 3 7 3" xfId="49920"/>
    <cellStyle name="Total 3 7 4" xfId="49921"/>
    <cellStyle name="Total 3 7 5" xfId="49922"/>
    <cellStyle name="Total 3 7 6" xfId="49923"/>
    <cellStyle name="Total 3 8" xfId="49924"/>
    <cellStyle name="Total 3 8 2" xfId="49925"/>
    <cellStyle name="Total 3 8 3" xfId="49926"/>
    <cellStyle name="Total 3 8 4" xfId="49927"/>
    <cellStyle name="Total 3 8 5" xfId="49928"/>
    <cellStyle name="Total 3 8 6" xfId="49929"/>
    <cellStyle name="Total 3 9" xfId="49930"/>
    <cellStyle name="Total 3 9 2" xfId="49931"/>
    <cellStyle name="Total 3 9 3" xfId="49932"/>
    <cellStyle name="Total 3 9 4" xfId="49933"/>
    <cellStyle name="Total 3 9 5" xfId="49934"/>
    <cellStyle name="Total 3 9 6" xfId="49935"/>
    <cellStyle name="Total 3_Copy of Analysis June 2009 audit 11 1111" xfId="49936"/>
    <cellStyle name="Total 4" xfId="49937"/>
    <cellStyle name="Total 4 2" xfId="49938"/>
    <cellStyle name="Total 4 2 2" xfId="49939"/>
    <cellStyle name="Total 4 2 2 2" xfId="49940"/>
    <cellStyle name="Total 4 2 2 2 2" xfId="49941"/>
    <cellStyle name="Total 4 2 3" xfId="49942"/>
    <cellStyle name="Total 4 2 4" xfId="49943"/>
    <cellStyle name="Total 4 2 5" xfId="49944"/>
    <cellStyle name="Total 4 2 6" xfId="49945"/>
    <cellStyle name="Total 4 2 7" xfId="49946"/>
    <cellStyle name="Total 4 3" xfId="49947"/>
    <cellStyle name="Total 4 3 2" xfId="49948"/>
    <cellStyle name="Total 4 3 2 2" xfId="49949"/>
    <cellStyle name="Total 4 3 3" xfId="49950"/>
    <cellStyle name="Total 4 3 4" xfId="49951"/>
    <cellStyle name="Total 4 3 5" xfId="49952"/>
    <cellStyle name="Total 4 3 6" xfId="49953"/>
    <cellStyle name="Total 4 3 7" xfId="49954"/>
    <cellStyle name="Total 4 4" xfId="49955"/>
    <cellStyle name="Total 4 4 2" xfId="49956"/>
    <cellStyle name="Total 4 4 3" xfId="49957"/>
    <cellStyle name="Total 4 4 4" xfId="49958"/>
    <cellStyle name="Total 4 4 5" xfId="49959"/>
    <cellStyle name="Total 4 4 6" xfId="49960"/>
    <cellStyle name="Total 4 5" xfId="49961"/>
    <cellStyle name="Total 4 5 2" xfId="49962"/>
    <cellStyle name="Total 4 5 3" xfId="49963"/>
    <cellStyle name="Total 4 5 4" xfId="49964"/>
    <cellStyle name="Total 4 5 5" xfId="49965"/>
    <cellStyle name="Total 4 5 6" xfId="49966"/>
    <cellStyle name="Total 4 6" xfId="49967"/>
    <cellStyle name="Total 4 6 2" xfId="49968"/>
    <cellStyle name="Total 4 6 3" xfId="49969"/>
    <cellStyle name="Total 4 6 4" xfId="49970"/>
    <cellStyle name="Total 4 6 5" xfId="49971"/>
    <cellStyle name="Total 4 6 6" xfId="49972"/>
    <cellStyle name="Total 4 7" xfId="49973"/>
    <cellStyle name="Total 4 7 2" xfId="49974"/>
    <cellStyle name="Total 4 7 3" xfId="49975"/>
    <cellStyle name="Total 4 7 4" xfId="49976"/>
    <cellStyle name="Total 4 7 5" xfId="49977"/>
    <cellStyle name="Total 4 7 6" xfId="49978"/>
    <cellStyle name="Total 4 8" xfId="49979"/>
    <cellStyle name="Total 4 8 2" xfId="49980"/>
    <cellStyle name="Total 4 8 3" xfId="49981"/>
    <cellStyle name="Total 4 8 4" xfId="49982"/>
    <cellStyle name="Total 4 8 5" xfId="49983"/>
    <cellStyle name="Total 4 8 6" xfId="49984"/>
    <cellStyle name="Total 4 9" xfId="49985"/>
    <cellStyle name="Total 4 9 2" xfId="49986"/>
    <cellStyle name="Total 4 9 3" xfId="49987"/>
    <cellStyle name="Total 4 9 4" xfId="49988"/>
    <cellStyle name="Total 4 9 5" xfId="49989"/>
    <cellStyle name="Total 4 9 6" xfId="49990"/>
    <cellStyle name="Total 4_Copy of Analysis June 2009 audit 11 1111" xfId="49991"/>
    <cellStyle name="Total 5" xfId="49992"/>
    <cellStyle name="Total 5 2" xfId="49993"/>
    <cellStyle name="Total 5 2 2" xfId="49994"/>
    <cellStyle name="Total 5 2 2 2" xfId="49995"/>
    <cellStyle name="Total 5 2 2 2 2" xfId="49996"/>
    <cellStyle name="Total 5 2 3" xfId="49997"/>
    <cellStyle name="Total 5 2 4" xfId="49998"/>
    <cellStyle name="Total 5 2 5" xfId="49999"/>
    <cellStyle name="Total 5 2 6" xfId="50000"/>
    <cellStyle name="Total 5 2 7" xfId="50001"/>
    <cellStyle name="Total 5 3" xfId="50002"/>
    <cellStyle name="Total 5 3 2" xfId="50003"/>
    <cellStyle name="Total 5 3 2 2" xfId="50004"/>
    <cellStyle name="Total 5 3 3" xfId="50005"/>
    <cellStyle name="Total 5 3 4" xfId="50006"/>
    <cellStyle name="Total 5 3 5" xfId="50007"/>
    <cellStyle name="Total 5 3 6" xfId="50008"/>
    <cellStyle name="Total 5 3 7" xfId="50009"/>
    <cellStyle name="Total 5 4" xfId="50010"/>
    <cellStyle name="Total 5 4 2" xfId="50011"/>
    <cellStyle name="Total 5 4 3" xfId="50012"/>
    <cellStyle name="Total 5 4 4" xfId="50013"/>
    <cellStyle name="Total 5 4 5" xfId="50014"/>
    <cellStyle name="Total 5 4 6" xfId="50015"/>
    <cellStyle name="Total 5 5" xfId="50016"/>
    <cellStyle name="Total 5 5 2" xfId="50017"/>
    <cellStyle name="Total 5 5 3" xfId="50018"/>
    <cellStyle name="Total 5 5 4" xfId="50019"/>
    <cellStyle name="Total 5 5 5" xfId="50020"/>
    <cellStyle name="Total 5 5 6" xfId="50021"/>
    <cellStyle name="Total 5 6" xfId="50022"/>
    <cellStyle name="Total 5 6 2" xfId="50023"/>
    <cellStyle name="Total 5 6 3" xfId="50024"/>
    <cellStyle name="Total 5 6 4" xfId="50025"/>
    <cellStyle name="Total 5 6 5" xfId="50026"/>
    <cellStyle name="Total 5 6 6" xfId="50027"/>
    <cellStyle name="Total 5 7" xfId="50028"/>
    <cellStyle name="Total 5 7 2" xfId="50029"/>
    <cellStyle name="Total 5 7 3" xfId="50030"/>
    <cellStyle name="Total 5 7 4" xfId="50031"/>
    <cellStyle name="Total 5 7 5" xfId="50032"/>
    <cellStyle name="Total 5 7 6" xfId="50033"/>
    <cellStyle name="Total 5 8" xfId="50034"/>
    <cellStyle name="Total 5 8 2" xfId="50035"/>
    <cellStyle name="Total 5 8 3" xfId="50036"/>
    <cellStyle name="Total 5 8 4" xfId="50037"/>
    <cellStyle name="Total 5 8 5" xfId="50038"/>
    <cellStyle name="Total 5 8 6" xfId="50039"/>
    <cellStyle name="Total 5 9" xfId="50040"/>
    <cellStyle name="Total 5 9 2" xfId="50041"/>
    <cellStyle name="Total 5 9 3" xfId="50042"/>
    <cellStyle name="Total 5 9 4" xfId="50043"/>
    <cellStyle name="Total 5 9 5" xfId="50044"/>
    <cellStyle name="Total 5 9 6" xfId="50045"/>
    <cellStyle name="Total 5_Copy of Analysis June 2009 audit 11 1111" xfId="50046"/>
    <cellStyle name="Total 6" xfId="50047"/>
    <cellStyle name="Total 6 2" xfId="50048"/>
    <cellStyle name="Total 6 2 2" xfId="50049"/>
    <cellStyle name="Total 7" xfId="50050"/>
    <cellStyle name="Total 7 2" xfId="50051"/>
    <cellStyle name="Total 7 2 2" xfId="50052"/>
    <cellStyle name="Total 7 2 2 2" xfId="50053"/>
    <cellStyle name="Total 7 2 2 2 2" xfId="50054"/>
    <cellStyle name="Total 7 3" xfId="50055"/>
    <cellStyle name="Total 7 3 2" xfId="50056"/>
    <cellStyle name="Total 7 3 2 2" xfId="50057"/>
    <cellStyle name="Total 7_Copy of Analysis June 2009 audit 11 1111" xfId="50058"/>
    <cellStyle name="Total 8" xfId="50059"/>
    <cellStyle name="Total 8 2" xfId="50060"/>
    <cellStyle name="Total 8 2 2" xfId="50061"/>
    <cellStyle name="Total 8 3" xfId="50062"/>
    <cellStyle name="Total 8 4" xfId="50063"/>
    <cellStyle name="Total 8 5" xfId="50064"/>
    <cellStyle name="Total 9" xfId="50065"/>
    <cellStyle name="Total 9 2" xfId="50066"/>
    <cellStyle name="Total 9 2 2" xfId="50067"/>
    <cellStyle name="Total 9 3" xfId="50068"/>
    <cellStyle name="Total 9 4" xfId="50069"/>
    <cellStyle name="Total 9 5" xfId="50070"/>
    <cellStyle name="TotCol - Style5" xfId="50071"/>
    <cellStyle name="TotRow - Style4" xfId="50072"/>
    <cellStyle name="TotRow - Style4 2" xfId="50073"/>
    <cellStyle name="TotRow - Style4 3" xfId="50074"/>
    <cellStyle name="TotRow - Style4 4" xfId="50075"/>
    <cellStyle name="TotRow - Style4 5" xfId="50076"/>
    <cellStyle name="TotRow - Style4 6" xfId="50077"/>
    <cellStyle name="Tusental_BUDGET" xfId="50078"/>
    <cellStyle name="Valuta_BUDGET" xfId="50079"/>
    <cellStyle name="Warning" xfId="50080"/>
    <cellStyle name="Warning Text 10" xfId="50081"/>
    <cellStyle name="Warning Text 10 2" xfId="50082"/>
    <cellStyle name="Warning Text 2" xfId="50083"/>
    <cellStyle name="Warning Text 2 2" xfId="50084"/>
    <cellStyle name="Warning Text 2 2 2" xfId="50085"/>
    <cellStyle name="Warning Text 2 2 2 2" xfId="50086"/>
    <cellStyle name="Warning Text 2 3" xfId="50087"/>
    <cellStyle name="Warning Text 2 3 2" xfId="50088"/>
    <cellStyle name="Warning Text 2 3 2 2" xfId="50089"/>
    <cellStyle name="Warning Text 2 4" xfId="50090"/>
    <cellStyle name="Warning Text 2 5" xfId="50091"/>
    <cellStyle name="Warning Text 2 6" xfId="50092"/>
    <cellStyle name="Warning Text 2 7" xfId="50093"/>
    <cellStyle name="Warning Text 2 8" xfId="50094"/>
    <cellStyle name="Warning Text 2 9" xfId="50095"/>
    <cellStyle name="Warning Text 3" xfId="50096"/>
    <cellStyle name="Warning Text 3 2" xfId="50097"/>
    <cellStyle name="Warning Text 3 2 2" xfId="50098"/>
    <cellStyle name="Warning Text 3 2 2 2" xfId="50099"/>
    <cellStyle name="Warning Text 3 3" xfId="50100"/>
    <cellStyle name="Warning Text 3 3 2" xfId="50101"/>
    <cellStyle name="Warning Text 3 3 2 2" xfId="50102"/>
    <cellStyle name="Warning Text 3 4" xfId="50103"/>
    <cellStyle name="Warning Text 3 5" xfId="50104"/>
    <cellStyle name="Warning Text 3 6" xfId="50105"/>
    <cellStyle name="Warning Text 3 7" xfId="50106"/>
    <cellStyle name="Warning Text 3 8" xfId="50107"/>
    <cellStyle name="Warning Text 3 9" xfId="50108"/>
    <cellStyle name="Warning Text 4" xfId="50109"/>
    <cellStyle name="Warning Text 4 2" xfId="50110"/>
    <cellStyle name="Warning Text 4 2 2" xfId="50111"/>
    <cellStyle name="Warning Text 4 2 2 2" xfId="50112"/>
    <cellStyle name="Warning Text 4 3" xfId="50113"/>
    <cellStyle name="Warning Text 4 3 2" xfId="50114"/>
    <cellStyle name="Warning Text 4 3 2 2" xfId="50115"/>
    <cellStyle name="Warning Text 4 4" xfId="50116"/>
    <cellStyle name="Warning Text 4 5" xfId="50117"/>
    <cellStyle name="Warning Text 4 6" xfId="50118"/>
    <cellStyle name="Warning Text 4 7" xfId="50119"/>
    <cellStyle name="Warning Text 4 8" xfId="50120"/>
    <cellStyle name="Warning Text 4 9" xfId="50121"/>
    <cellStyle name="Warning Text 5" xfId="50122"/>
    <cellStyle name="Warning Text 5 2" xfId="50123"/>
    <cellStyle name="Warning Text 5 2 2" xfId="50124"/>
    <cellStyle name="Warning Text 5 2 2 2" xfId="50125"/>
    <cellStyle name="Warning Text 5 3" xfId="50126"/>
    <cellStyle name="Warning Text 5 3 2" xfId="50127"/>
    <cellStyle name="Warning Text 5 3 2 2" xfId="50128"/>
    <cellStyle name="Warning Text 5 4" xfId="50129"/>
    <cellStyle name="Warning Text 5 5" xfId="50130"/>
    <cellStyle name="Warning Text 5 6" xfId="50131"/>
    <cellStyle name="Warning Text 5 7" xfId="50132"/>
    <cellStyle name="Warning Text 5 8" xfId="50133"/>
    <cellStyle name="Warning Text 5 9" xfId="50134"/>
    <cellStyle name="Warning Text 6" xfId="50135"/>
    <cellStyle name="Warning Text 6 2" xfId="50136"/>
    <cellStyle name="Warning Text 6 2 2" xfId="50137"/>
    <cellStyle name="Warning Text 7" xfId="50138"/>
    <cellStyle name="Warning Text 7 2" xfId="50139"/>
    <cellStyle name="Warning Text 7 2 2" xfId="50140"/>
    <cellStyle name="Warning Text 7 2 2 2" xfId="50141"/>
    <cellStyle name="Warning Text 7 3" xfId="50142"/>
    <cellStyle name="Warning Text 7 3 2" xfId="50143"/>
    <cellStyle name="Warning Text 7 3 2 2" xfId="50144"/>
    <cellStyle name="Warning Text 8" xfId="50145"/>
    <cellStyle name="Warning Text 8 2" xfId="50146"/>
    <cellStyle name="Warning Text 9" xfId="50147"/>
    <cellStyle name="Warning Text 9 2" xfId="50148"/>
    <cellStyle name="ハイパーリンク_Comps" xfId="50149"/>
    <cellStyle name="桁区切り [0.00]_1030118TO" xfId="50150"/>
    <cellStyle name="桁区切り_1030118TO" xfId="50151"/>
    <cellStyle name="標準_1030118TO" xfId="50152"/>
    <cellStyle name="表示済みのハイパーリンク_SLT_Sep.6_ver.1.xls グラフ 1" xfId="50153"/>
    <cellStyle name="通貨 [0.00]_1030118TO" xfId="50154"/>
    <cellStyle name="通貨_1030118TO" xfId="5015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GKARUN~1\LOCALS~1\Temp\notesEA312D\Segment%202010%20finalize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gment 2010"/>
      <sheetName val="P&amp;L_Q2_2010"/>
      <sheetName val="break up payable-DBN"/>
      <sheetName val="BS YE2010"/>
      <sheetName val="CON IS_Q2 2010"/>
      <sheetName val="P&amp;L 1QE 2010"/>
      <sheetName val="DTV (2)"/>
      <sheetName val="DTV 2010"/>
      <sheetName val="IB"/>
      <sheetName val="CON BS (3)"/>
      <sheetName val="Segment"/>
      <sheetName val="DBN"/>
      <sheetName val="CON BS (2)"/>
      <sheetName val="IS"/>
      <sheetName val="BS"/>
      <sheetName val="CON IS (2)"/>
      <sheetName val="Sheet1"/>
      <sheetName val="P&amp;L_YE_2009"/>
      <sheetName val="BS_YE_2009"/>
      <sheetName val="Cons_Adj_DBN.DTP"/>
      <sheetName val="Cons_Adj_DTV.DTL"/>
      <sheetName val="CON IS_08"/>
      <sheetName val="BS_YE_2008"/>
      <sheetName val="DBN Payable brackup"/>
      <sheetName val="DTV"/>
      <sheetName val="CON IS 2009 "/>
      <sheetName val="DBN Segment"/>
      <sheetName val="DSFS YE 10 IB"/>
      <sheetName val="DSFS YE 09 IB"/>
      <sheetName val="2010 IB TRial"/>
      <sheetName val="CF "/>
      <sheetName val="REC DTV"/>
      <sheetName val="REC DBN 2010"/>
      <sheetName val="REC DBN "/>
      <sheetName val="Cons_Adj_DBN.DTV"/>
      <sheetName val="IB addi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7">
          <cell r="N17">
            <v>731771</v>
          </cell>
        </row>
        <row r="18">
          <cell r="N18">
            <v>-109923841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9">
          <cell r="M19">
            <v>-2003760819.3600004</v>
          </cell>
        </row>
      </sheetData>
      <sheetData sheetId="22" refreshError="1"/>
      <sheetData sheetId="23" refreshError="1"/>
      <sheetData sheetId="24" refreshError="1"/>
      <sheetData sheetId="25">
        <row r="5">
          <cell r="Q5">
            <v>35774145016.259178</v>
          </cell>
        </row>
      </sheetData>
      <sheetData sheetId="26" refreshError="1"/>
      <sheetData sheetId="27" refreshError="1"/>
      <sheetData sheetId="28">
        <row r="192">
          <cell r="M192">
            <v>2845642019.8600001</v>
          </cell>
        </row>
      </sheetData>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17"/>
  <sheetViews>
    <sheetView view="pageBreakPreview" zoomScale="85" zoomScaleSheetLayoutView="85" workbookViewId="0">
      <selection activeCell="C36" sqref="C36"/>
    </sheetView>
  </sheetViews>
  <sheetFormatPr defaultRowHeight="12.75"/>
  <cols>
    <col min="1" max="3" width="10.140625" style="224" customWidth="1"/>
    <col min="4" max="4" width="9.85546875" style="224" customWidth="1"/>
    <col min="5" max="5" width="10.5703125" style="224" customWidth="1"/>
    <col min="6" max="6" width="9.5703125" style="224" customWidth="1"/>
    <col min="7" max="7" width="10.5703125" style="224" customWidth="1"/>
    <col min="8" max="8" width="9.85546875" style="224" customWidth="1"/>
    <col min="9" max="9" width="10.5703125" style="224" customWidth="1"/>
    <col min="10" max="256" width="9.140625" style="224"/>
    <col min="257" max="259" width="10.140625" style="224" customWidth="1"/>
    <col min="260" max="260" width="9.85546875" style="224" customWidth="1"/>
    <col min="261" max="261" width="10.5703125" style="224" customWidth="1"/>
    <col min="262" max="262" width="9.5703125" style="224" customWidth="1"/>
    <col min="263" max="263" width="10.5703125" style="224" customWidth="1"/>
    <col min="264" max="264" width="9.85546875" style="224" customWidth="1"/>
    <col min="265" max="265" width="10.5703125" style="224" customWidth="1"/>
    <col min="266" max="512" width="9.140625" style="224"/>
    <col min="513" max="515" width="10.140625" style="224" customWidth="1"/>
    <col min="516" max="516" width="9.85546875" style="224" customWidth="1"/>
    <col min="517" max="517" width="10.5703125" style="224" customWidth="1"/>
    <col min="518" max="518" width="9.5703125" style="224" customWidth="1"/>
    <col min="519" max="519" width="10.5703125" style="224" customWidth="1"/>
    <col min="520" max="520" width="9.85546875" style="224" customWidth="1"/>
    <col min="521" max="521" width="10.5703125" style="224" customWidth="1"/>
    <col min="522" max="768" width="9.140625" style="224"/>
    <col min="769" max="771" width="10.140625" style="224" customWidth="1"/>
    <col min="772" max="772" width="9.85546875" style="224" customWidth="1"/>
    <col min="773" max="773" width="10.5703125" style="224" customWidth="1"/>
    <col min="774" max="774" width="9.5703125" style="224" customWidth="1"/>
    <col min="775" max="775" width="10.5703125" style="224" customWidth="1"/>
    <col min="776" max="776" width="9.85546875" style="224" customWidth="1"/>
    <col min="777" max="777" width="10.5703125" style="224" customWidth="1"/>
    <col min="778" max="1024" width="9.140625" style="224"/>
    <col min="1025" max="1027" width="10.140625" style="224" customWidth="1"/>
    <col min="1028" max="1028" width="9.85546875" style="224" customWidth="1"/>
    <col min="1029" max="1029" width="10.5703125" style="224" customWidth="1"/>
    <col min="1030" max="1030" width="9.5703125" style="224" customWidth="1"/>
    <col min="1031" max="1031" width="10.5703125" style="224" customWidth="1"/>
    <col min="1032" max="1032" width="9.85546875" style="224" customWidth="1"/>
    <col min="1033" max="1033" width="10.5703125" style="224" customWidth="1"/>
    <col min="1034" max="1280" width="9.140625" style="224"/>
    <col min="1281" max="1283" width="10.140625" style="224" customWidth="1"/>
    <col min="1284" max="1284" width="9.85546875" style="224" customWidth="1"/>
    <col min="1285" max="1285" width="10.5703125" style="224" customWidth="1"/>
    <col min="1286" max="1286" width="9.5703125" style="224" customWidth="1"/>
    <col min="1287" max="1287" width="10.5703125" style="224" customWidth="1"/>
    <col min="1288" max="1288" width="9.85546875" style="224" customWidth="1"/>
    <col min="1289" max="1289" width="10.5703125" style="224" customWidth="1"/>
    <col min="1290" max="1536" width="9.140625" style="224"/>
    <col min="1537" max="1539" width="10.140625" style="224" customWidth="1"/>
    <col min="1540" max="1540" width="9.85546875" style="224" customWidth="1"/>
    <col min="1541" max="1541" width="10.5703125" style="224" customWidth="1"/>
    <col min="1542" max="1542" width="9.5703125" style="224" customWidth="1"/>
    <col min="1543" max="1543" width="10.5703125" style="224" customWidth="1"/>
    <col min="1544" max="1544" width="9.85546875" style="224" customWidth="1"/>
    <col min="1545" max="1545" width="10.5703125" style="224" customWidth="1"/>
    <col min="1546" max="1792" width="9.140625" style="224"/>
    <col min="1793" max="1795" width="10.140625" style="224" customWidth="1"/>
    <col min="1796" max="1796" width="9.85546875" style="224" customWidth="1"/>
    <col min="1797" max="1797" width="10.5703125" style="224" customWidth="1"/>
    <col min="1798" max="1798" width="9.5703125" style="224" customWidth="1"/>
    <col min="1799" max="1799" width="10.5703125" style="224" customWidth="1"/>
    <col min="1800" max="1800" width="9.85546875" style="224" customWidth="1"/>
    <col min="1801" max="1801" width="10.5703125" style="224" customWidth="1"/>
    <col min="1802" max="2048" width="9.140625" style="224"/>
    <col min="2049" max="2051" width="10.140625" style="224" customWidth="1"/>
    <col min="2052" max="2052" width="9.85546875" style="224" customWidth="1"/>
    <col min="2053" max="2053" width="10.5703125" style="224" customWidth="1"/>
    <col min="2054" max="2054" width="9.5703125" style="224" customWidth="1"/>
    <col min="2055" max="2055" width="10.5703125" style="224" customWidth="1"/>
    <col min="2056" max="2056" width="9.85546875" style="224" customWidth="1"/>
    <col min="2057" max="2057" width="10.5703125" style="224" customWidth="1"/>
    <col min="2058" max="2304" width="9.140625" style="224"/>
    <col min="2305" max="2307" width="10.140625" style="224" customWidth="1"/>
    <col min="2308" max="2308" width="9.85546875" style="224" customWidth="1"/>
    <col min="2309" max="2309" width="10.5703125" style="224" customWidth="1"/>
    <col min="2310" max="2310" width="9.5703125" style="224" customWidth="1"/>
    <col min="2311" max="2311" width="10.5703125" style="224" customWidth="1"/>
    <col min="2312" max="2312" width="9.85546875" style="224" customWidth="1"/>
    <col min="2313" max="2313" width="10.5703125" style="224" customWidth="1"/>
    <col min="2314" max="2560" width="9.140625" style="224"/>
    <col min="2561" max="2563" width="10.140625" style="224" customWidth="1"/>
    <col min="2564" max="2564" width="9.85546875" style="224" customWidth="1"/>
    <col min="2565" max="2565" width="10.5703125" style="224" customWidth="1"/>
    <col min="2566" max="2566" width="9.5703125" style="224" customWidth="1"/>
    <col min="2567" max="2567" width="10.5703125" style="224" customWidth="1"/>
    <col min="2568" max="2568" width="9.85546875" style="224" customWidth="1"/>
    <col min="2569" max="2569" width="10.5703125" style="224" customWidth="1"/>
    <col min="2570" max="2816" width="9.140625" style="224"/>
    <col min="2817" max="2819" width="10.140625" style="224" customWidth="1"/>
    <col min="2820" max="2820" width="9.85546875" style="224" customWidth="1"/>
    <col min="2821" max="2821" width="10.5703125" style="224" customWidth="1"/>
    <col min="2822" max="2822" width="9.5703125" style="224" customWidth="1"/>
    <col min="2823" max="2823" width="10.5703125" style="224" customWidth="1"/>
    <col min="2824" max="2824" width="9.85546875" style="224" customWidth="1"/>
    <col min="2825" max="2825" width="10.5703125" style="224" customWidth="1"/>
    <col min="2826" max="3072" width="9.140625" style="224"/>
    <col min="3073" max="3075" width="10.140625" style="224" customWidth="1"/>
    <col min="3076" max="3076" width="9.85546875" style="224" customWidth="1"/>
    <col min="3077" max="3077" width="10.5703125" style="224" customWidth="1"/>
    <col min="3078" max="3078" width="9.5703125" style="224" customWidth="1"/>
    <col min="3079" max="3079" width="10.5703125" style="224" customWidth="1"/>
    <col min="3080" max="3080" width="9.85546875" style="224" customWidth="1"/>
    <col min="3081" max="3081" width="10.5703125" style="224" customWidth="1"/>
    <col min="3082" max="3328" width="9.140625" style="224"/>
    <col min="3329" max="3331" width="10.140625" style="224" customWidth="1"/>
    <col min="3332" max="3332" width="9.85546875" style="224" customWidth="1"/>
    <col min="3333" max="3333" width="10.5703125" style="224" customWidth="1"/>
    <col min="3334" max="3334" width="9.5703125" style="224" customWidth="1"/>
    <col min="3335" max="3335" width="10.5703125" style="224" customWidth="1"/>
    <col min="3336" max="3336" width="9.85546875" style="224" customWidth="1"/>
    <col min="3337" max="3337" width="10.5703125" style="224" customWidth="1"/>
    <col min="3338" max="3584" width="9.140625" style="224"/>
    <col min="3585" max="3587" width="10.140625" style="224" customWidth="1"/>
    <col min="3588" max="3588" width="9.85546875" style="224" customWidth="1"/>
    <col min="3589" max="3589" width="10.5703125" style="224" customWidth="1"/>
    <col min="3590" max="3590" width="9.5703125" style="224" customWidth="1"/>
    <col min="3591" max="3591" width="10.5703125" style="224" customWidth="1"/>
    <col min="3592" max="3592" width="9.85546875" style="224" customWidth="1"/>
    <col min="3593" max="3593" width="10.5703125" style="224" customWidth="1"/>
    <col min="3594" max="3840" width="9.140625" style="224"/>
    <col min="3841" max="3843" width="10.140625" style="224" customWidth="1"/>
    <col min="3844" max="3844" width="9.85546875" style="224" customWidth="1"/>
    <col min="3845" max="3845" width="10.5703125" style="224" customWidth="1"/>
    <col min="3846" max="3846" width="9.5703125" style="224" customWidth="1"/>
    <col min="3847" max="3847" width="10.5703125" style="224" customWidth="1"/>
    <col min="3848" max="3848" width="9.85546875" style="224" customWidth="1"/>
    <col min="3849" max="3849" width="10.5703125" style="224" customWidth="1"/>
    <col min="3850" max="4096" width="9.140625" style="224"/>
    <col min="4097" max="4099" width="10.140625" style="224" customWidth="1"/>
    <col min="4100" max="4100" width="9.85546875" style="224" customWidth="1"/>
    <col min="4101" max="4101" width="10.5703125" style="224" customWidth="1"/>
    <col min="4102" max="4102" width="9.5703125" style="224" customWidth="1"/>
    <col min="4103" max="4103" width="10.5703125" style="224" customWidth="1"/>
    <col min="4104" max="4104" width="9.85546875" style="224" customWidth="1"/>
    <col min="4105" max="4105" width="10.5703125" style="224" customWidth="1"/>
    <col min="4106" max="4352" width="9.140625" style="224"/>
    <col min="4353" max="4355" width="10.140625" style="224" customWidth="1"/>
    <col min="4356" max="4356" width="9.85546875" style="224" customWidth="1"/>
    <col min="4357" max="4357" width="10.5703125" style="224" customWidth="1"/>
    <col min="4358" max="4358" width="9.5703125" style="224" customWidth="1"/>
    <col min="4359" max="4359" width="10.5703125" style="224" customWidth="1"/>
    <col min="4360" max="4360" width="9.85546875" style="224" customWidth="1"/>
    <col min="4361" max="4361" width="10.5703125" style="224" customWidth="1"/>
    <col min="4362" max="4608" width="9.140625" style="224"/>
    <col min="4609" max="4611" width="10.140625" style="224" customWidth="1"/>
    <col min="4612" max="4612" width="9.85546875" style="224" customWidth="1"/>
    <col min="4613" max="4613" width="10.5703125" style="224" customWidth="1"/>
    <col min="4614" max="4614" width="9.5703125" style="224" customWidth="1"/>
    <col min="4615" max="4615" width="10.5703125" style="224" customWidth="1"/>
    <col min="4616" max="4616" width="9.85546875" style="224" customWidth="1"/>
    <col min="4617" max="4617" width="10.5703125" style="224" customWidth="1"/>
    <col min="4618" max="4864" width="9.140625" style="224"/>
    <col min="4865" max="4867" width="10.140625" style="224" customWidth="1"/>
    <col min="4868" max="4868" width="9.85546875" style="224" customWidth="1"/>
    <col min="4869" max="4869" width="10.5703125" style="224" customWidth="1"/>
    <col min="4870" max="4870" width="9.5703125" style="224" customWidth="1"/>
    <col min="4871" max="4871" width="10.5703125" style="224" customWidth="1"/>
    <col min="4872" max="4872" width="9.85546875" style="224" customWidth="1"/>
    <col min="4873" max="4873" width="10.5703125" style="224" customWidth="1"/>
    <col min="4874" max="5120" width="9.140625" style="224"/>
    <col min="5121" max="5123" width="10.140625" style="224" customWidth="1"/>
    <col min="5124" max="5124" width="9.85546875" style="224" customWidth="1"/>
    <col min="5125" max="5125" width="10.5703125" style="224" customWidth="1"/>
    <col min="5126" max="5126" width="9.5703125" style="224" customWidth="1"/>
    <col min="5127" max="5127" width="10.5703125" style="224" customWidth="1"/>
    <col min="5128" max="5128" width="9.85546875" style="224" customWidth="1"/>
    <col min="5129" max="5129" width="10.5703125" style="224" customWidth="1"/>
    <col min="5130" max="5376" width="9.140625" style="224"/>
    <col min="5377" max="5379" width="10.140625" style="224" customWidth="1"/>
    <col min="5380" max="5380" width="9.85546875" style="224" customWidth="1"/>
    <col min="5381" max="5381" width="10.5703125" style="224" customWidth="1"/>
    <col min="5382" max="5382" width="9.5703125" style="224" customWidth="1"/>
    <col min="5383" max="5383" width="10.5703125" style="224" customWidth="1"/>
    <col min="5384" max="5384" width="9.85546875" style="224" customWidth="1"/>
    <col min="5385" max="5385" width="10.5703125" style="224" customWidth="1"/>
    <col min="5386" max="5632" width="9.140625" style="224"/>
    <col min="5633" max="5635" width="10.140625" style="224" customWidth="1"/>
    <col min="5636" max="5636" width="9.85546875" style="224" customWidth="1"/>
    <col min="5637" max="5637" width="10.5703125" style="224" customWidth="1"/>
    <col min="5638" max="5638" width="9.5703125" style="224" customWidth="1"/>
    <col min="5639" max="5639" width="10.5703125" style="224" customWidth="1"/>
    <col min="5640" max="5640" width="9.85546875" style="224" customWidth="1"/>
    <col min="5641" max="5641" width="10.5703125" style="224" customWidth="1"/>
    <col min="5642" max="5888" width="9.140625" style="224"/>
    <col min="5889" max="5891" width="10.140625" style="224" customWidth="1"/>
    <col min="5892" max="5892" width="9.85546875" style="224" customWidth="1"/>
    <col min="5893" max="5893" width="10.5703125" style="224" customWidth="1"/>
    <col min="5894" max="5894" width="9.5703125" style="224" customWidth="1"/>
    <col min="5895" max="5895" width="10.5703125" style="224" customWidth="1"/>
    <col min="5896" max="5896" width="9.85546875" style="224" customWidth="1"/>
    <col min="5897" max="5897" width="10.5703125" style="224" customWidth="1"/>
    <col min="5898" max="6144" width="9.140625" style="224"/>
    <col min="6145" max="6147" width="10.140625" style="224" customWidth="1"/>
    <col min="6148" max="6148" width="9.85546875" style="224" customWidth="1"/>
    <col min="6149" max="6149" width="10.5703125" style="224" customWidth="1"/>
    <col min="6150" max="6150" width="9.5703125" style="224" customWidth="1"/>
    <col min="6151" max="6151" width="10.5703125" style="224" customWidth="1"/>
    <col min="6152" max="6152" width="9.85546875" style="224" customWidth="1"/>
    <col min="6153" max="6153" width="10.5703125" style="224" customWidth="1"/>
    <col min="6154" max="6400" width="9.140625" style="224"/>
    <col min="6401" max="6403" width="10.140625" style="224" customWidth="1"/>
    <col min="6404" max="6404" width="9.85546875" style="224" customWidth="1"/>
    <col min="6405" max="6405" width="10.5703125" style="224" customWidth="1"/>
    <col min="6406" max="6406" width="9.5703125" style="224" customWidth="1"/>
    <col min="6407" max="6407" width="10.5703125" style="224" customWidth="1"/>
    <col min="6408" max="6408" width="9.85546875" style="224" customWidth="1"/>
    <col min="6409" max="6409" width="10.5703125" style="224" customWidth="1"/>
    <col min="6410" max="6656" width="9.140625" style="224"/>
    <col min="6657" max="6659" width="10.140625" style="224" customWidth="1"/>
    <col min="6660" max="6660" width="9.85546875" style="224" customWidth="1"/>
    <col min="6661" max="6661" width="10.5703125" style="224" customWidth="1"/>
    <col min="6662" max="6662" width="9.5703125" style="224" customWidth="1"/>
    <col min="6663" max="6663" width="10.5703125" style="224" customWidth="1"/>
    <col min="6664" max="6664" width="9.85546875" style="224" customWidth="1"/>
    <col min="6665" max="6665" width="10.5703125" style="224" customWidth="1"/>
    <col min="6666" max="6912" width="9.140625" style="224"/>
    <col min="6913" max="6915" width="10.140625" style="224" customWidth="1"/>
    <col min="6916" max="6916" width="9.85546875" style="224" customWidth="1"/>
    <col min="6917" max="6917" width="10.5703125" style="224" customWidth="1"/>
    <col min="6918" max="6918" width="9.5703125" style="224" customWidth="1"/>
    <col min="6919" max="6919" width="10.5703125" style="224" customWidth="1"/>
    <col min="6920" max="6920" width="9.85546875" style="224" customWidth="1"/>
    <col min="6921" max="6921" width="10.5703125" style="224" customWidth="1"/>
    <col min="6922" max="7168" width="9.140625" style="224"/>
    <col min="7169" max="7171" width="10.140625" style="224" customWidth="1"/>
    <col min="7172" max="7172" width="9.85546875" style="224" customWidth="1"/>
    <col min="7173" max="7173" width="10.5703125" style="224" customWidth="1"/>
    <col min="7174" max="7174" width="9.5703125" style="224" customWidth="1"/>
    <col min="7175" max="7175" width="10.5703125" style="224" customWidth="1"/>
    <col min="7176" max="7176" width="9.85546875" style="224" customWidth="1"/>
    <col min="7177" max="7177" width="10.5703125" style="224" customWidth="1"/>
    <col min="7178" max="7424" width="9.140625" style="224"/>
    <col min="7425" max="7427" width="10.140625" style="224" customWidth="1"/>
    <col min="7428" max="7428" width="9.85546875" style="224" customWidth="1"/>
    <col min="7429" max="7429" width="10.5703125" style="224" customWidth="1"/>
    <col min="7430" max="7430" width="9.5703125" style="224" customWidth="1"/>
    <col min="7431" max="7431" width="10.5703125" style="224" customWidth="1"/>
    <col min="7432" max="7432" width="9.85546875" style="224" customWidth="1"/>
    <col min="7433" max="7433" width="10.5703125" style="224" customWidth="1"/>
    <col min="7434" max="7680" width="9.140625" style="224"/>
    <col min="7681" max="7683" width="10.140625" style="224" customWidth="1"/>
    <col min="7684" max="7684" width="9.85546875" style="224" customWidth="1"/>
    <col min="7685" max="7685" width="10.5703125" style="224" customWidth="1"/>
    <col min="7686" max="7686" width="9.5703125" style="224" customWidth="1"/>
    <col min="7687" max="7687" width="10.5703125" style="224" customWidth="1"/>
    <col min="7688" max="7688" width="9.85546875" style="224" customWidth="1"/>
    <col min="7689" max="7689" width="10.5703125" style="224" customWidth="1"/>
    <col min="7690" max="7936" width="9.140625" style="224"/>
    <col min="7937" max="7939" width="10.140625" style="224" customWidth="1"/>
    <col min="7940" max="7940" width="9.85546875" style="224" customWidth="1"/>
    <col min="7941" max="7941" width="10.5703125" style="224" customWidth="1"/>
    <col min="7942" max="7942" width="9.5703125" style="224" customWidth="1"/>
    <col min="7943" max="7943" width="10.5703125" style="224" customWidth="1"/>
    <col min="7944" max="7944" width="9.85546875" style="224" customWidth="1"/>
    <col min="7945" max="7945" width="10.5703125" style="224" customWidth="1"/>
    <col min="7946" max="8192" width="9.140625" style="224"/>
    <col min="8193" max="8195" width="10.140625" style="224" customWidth="1"/>
    <col min="8196" max="8196" width="9.85546875" style="224" customWidth="1"/>
    <col min="8197" max="8197" width="10.5703125" style="224" customWidth="1"/>
    <col min="8198" max="8198" width="9.5703125" style="224" customWidth="1"/>
    <col min="8199" max="8199" width="10.5703125" style="224" customWidth="1"/>
    <col min="8200" max="8200" width="9.85546875" style="224" customWidth="1"/>
    <col min="8201" max="8201" width="10.5703125" style="224" customWidth="1"/>
    <col min="8202" max="8448" width="9.140625" style="224"/>
    <col min="8449" max="8451" width="10.140625" style="224" customWidth="1"/>
    <col min="8452" max="8452" width="9.85546875" style="224" customWidth="1"/>
    <col min="8453" max="8453" width="10.5703125" style="224" customWidth="1"/>
    <col min="8454" max="8454" width="9.5703125" style="224" customWidth="1"/>
    <col min="8455" max="8455" width="10.5703125" style="224" customWidth="1"/>
    <col min="8456" max="8456" width="9.85546875" style="224" customWidth="1"/>
    <col min="8457" max="8457" width="10.5703125" style="224" customWidth="1"/>
    <col min="8458" max="8704" width="9.140625" style="224"/>
    <col min="8705" max="8707" width="10.140625" style="224" customWidth="1"/>
    <col min="8708" max="8708" width="9.85546875" style="224" customWidth="1"/>
    <col min="8709" max="8709" width="10.5703125" style="224" customWidth="1"/>
    <col min="8710" max="8710" width="9.5703125" style="224" customWidth="1"/>
    <col min="8711" max="8711" width="10.5703125" style="224" customWidth="1"/>
    <col min="8712" max="8712" width="9.85546875" style="224" customWidth="1"/>
    <col min="8713" max="8713" width="10.5703125" style="224" customWidth="1"/>
    <col min="8714" max="8960" width="9.140625" style="224"/>
    <col min="8961" max="8963" width="10.140625" style="224" customWidth="1"/>
    <col min="8964" max="8964" width="9.85546875" style="224" customWidth="1"/>
    <col min="8965" max="8965" width="10.5703125" style="224" customWidth="1"/>
    <col min="8966" max="8966" width="9.5703125" style="224" customWidth="1"/>
    <col min="8967" max="8967" width="10.5703125" style="224" customWidth="1"/>
    <col min="8968" max="8968" width="9.85546875" style="224" customWidth="1"/>
    <col min="8969" max="8969" width="10.5703125" style="224" customWidth="1"/>
    <col min="8970" max="9216" width="9.140625" style="224"/>
    <col min="9217" max="9219" width="10.140625" style="224" customWidth="1"/>
    <col min="9220" max="9220" width="9.85546875" style="224" customWidth="1"/>
    <col min="9221" max="9221" width="10.5703125" style="224" customWidth="1"/>
    <col min="9222" max="9222" width="9.5703125" style="224" customWidth="1"/>
    <col min="9223" max="9223" width="10.5703125" style="224" customWidth="1"/>
    <col min="9224" max="9224" width="9.85546875" style="224" customWidth="1"/>
    <col min="9225" max="9225" width="10.5703125" style="224" customWidth="1"/>
    <col min="9226" max="9472" width="9.140625" style="224"/>
    <col min="9473" max="9475" width="10.140625" style="224" customWidth="1"/>
    <col min="9476" max="9476" width="9.85546875" style="224" customWidth="1"/>
    <col min="9477" max="9477" width="10.5703125" style="224" customWidth="1"/>
    <col min="9478" max="9478" width="9.5703125" style="224" customWidth="1"/>
    <col min="9479" max="9479" width="10.5703125" style="224" customWidth="1"/>
    <col min="9480" max="9480" width="9.85546875" style="224" customWidth="1"/>
    <col min="9481" max="9481" width="10.5703125" style="224" customWidth="1"/>
    <col min="9482" max="9728" width="9.140625" style="224"/>
    <col min="9729" max="9731" width="10.140625" style="224" customWidth="1"/>
    <col min="9732" max="9732" width="9.85546875" style="224" customWidth="1"/>
    <col min="9733" max="9733" width="10.5703125" style="224" customWidth="1"/>
    <col min="9734" max="9734" width="9.5703125" style="224" customWidth="1"/>
    <col min="9735" max="9735" width="10.5703125" style="224" customWidth="1"/>
    <col min="9736" max="9736" width="9.85546875" style="224" customWidth="1"/>
    <col min="9737" max="9737" width="10.5703125" style="224" customWidth="1"/>
    <col min="9738" max="9984" width="9.140625" style="224"/>
    <col min="9985" max="9987" width="10.140625" style="224" customWidth="1"/>
    <col min="9988" max="9988" width="9.85546875" style="224" customWidth="1"/>
    <col min="9989" max="9989" width="10.5703125" style="224" customWidth="1"/>
    <col min="9990" max="9990" width="9.5703125" style="224" customWidth="1"/>
    <col min="9991" max="9991" width="10.5703125" style="224" customWidth="1"/>
    <col min="9992" max="9992" width="9.85546875" style="224" customWidth="1"/>
    <col min="9993" max="9993" width="10.5703125" style="224" customWidth="1"/>
    <col min="9994" max="10240" width="9.140625" style="224"/>
    <col min="10241" max="10243" width="10.140625" style="224" customWidth="1"/>
    <col min="10244" max="10244" width="9.85546875" style="224" customWidth="1"/>
    <col min="10245" max="10245" width="10.5703125" style="224" customWidth="1"/>
    <col min="10246" max="10246" width="9.5703125" style="224" customWidth="1"/>
    <col min="10247" max="10247" width="10.5703125" style="224" customWidth="1"/>
    <col min="10248" max="10248" width="9.85546875" style="224" customWidth="1"/>
    <col min="10249" max="10249" width="10.5703125" style="224" customWidth="1"/>
    <col min="10250" max="10496" width="9.140625" style="224"/>
    <col min="10497" max="10499" width="10.140625" style="224" customWidth="1"/>
    <col min="10500" max="10500" width="9.85546875" style="224" customWidth="1"/>
    <col min="10501" max="10501" width="10.5703125" style="224" customWidth="1"/>
    <col min="10502" max="10502" width="9.5703125" style="224" customWidth="1"/>
    <col min="10503" max="10503" width="10.5703125" style="224" customWidth="1"/>
    <col min="10504" max="10504" width="9.85546875" style="224" customWidth="1"/>
    <col min="10505" max="10505" width="10.5703125" style="224" customWidth="1"/>
    <col min="10506" max="10752" width="9.140625" style="224"/>
    <col min="10753" max="10755" width="10.140625" style="224" customWidth="1"/>
    <col min="10756" max="10756" width="9.85546875" style="224" customWidth="1"/>
    <col min="10757" max="10757" width="10.5703125" style="224" customWidth="1"/>
    <col min="10758" max="10758" width="9.5703125" style="224" customWidth="1"/>
    <col min="10759" max="10759" width="10.5703125" style="224" customWidth="1"/>
    <col min="10760" max="10760" width="9.85546875" style="224" customWidth="1"/>
    <col min="10761" max="10761" width="10.5703125" style="224" customWidth="1"/>
    <col min="10762" max="11008" width="9.140625" style="224"/>
    <col min="11009" max="11011" width="10.140625" style="224" customWidth="1"/>
    <col min="11012" max="11012" width="9.85546875" style="224" customWidth="1"/>
    <col min="11013" max="11013" width="10.5703125" style="224" customWidth="1"/>
    <col min="11014" max="11014" width="9.5703125" style="224" customWidth="1"/>
    <col min="11015" max="11015" width="10.5703125" style="224" customWidth="1"/>
    <col min="11016" max="11016" width="9.85546875" style="224" customWidth="1"/>
    <col min="11017" max="11017" width="10.5703125" style="224" customWidth="1"/>
    <col min="11018" max="11264" width="9.140625" style="224"/>
    <col min="11265" max="11267" width="10.140625" style="224" customWidth="1"/>
    <col min="11268" max="11268" width="9.85546875" style="224" customWidth="1"/>
    <col min="11269" max="11269" width="10.5703125" style="224" customWidth="1"/>
    <col min="11270" max="11270" width="9.5703125" style="224" customWidth="1"/>
    <col min="11271" max="11271" width="10.5703125" style="224" customWidth="1"/>
    <col min="11272" max="11272" width="9.85546875" style="224" customWidth="1"/>
    <col min="11273" max="11273" width="10.5703125" style="224" customWidth="1"/>
    <col min="11274" max="11520" width="9.140625" style="224"/>
    <col min="11521" max="11523" width="10.140625" style="224" customWidth="1"/>
    <col min="11524" max="11524" width="9.85546875" style="224" customWidth="1"/>
    <col min="11525" max="11525" width="10.5703125" style="224" customWidth="1"/>
    <col min="11526" max="11526" width="9.5703125" style="224" customWidth="1"/>
    <col min="11527" max="11527" width="10.5703125" style="224" customWidth="1"/>
    <col min="11528" max="11528" width="9.85546875" style="224" customWidth="1"/>
    <col min="11529" max="11529" width="10.5703125" style="224" customWidth="1"/>
    <col min="11530" max="11776" width="9.140625" style="224"/>
    <col min="11777" max="11779" width="10.140625" style="224" customWidth="1"/>
    <col min="11780" max="11780" width="9.85546875" style="224" customWidth="1"/>
    <col min="11781" max="11781" width="10.5703125" style="224" customWidth="1"/>
    <col min="11782" max="11782" width="9.5703125" style="224" customWidth="1"/>
    <col min="11783" max="11783" width="10.5703125" style="224" customWidth="1"/>
    <col min="11784" max="11784" width="9.85546875" style="224" customWidth="1"/>
    <col min="11785" max="11785" width="10.5703125" style="224" customWidth="1"/>
    <col min="11786" max="12032" width="9.140625" style="224"/>
    <col min="12033" max="12035" width="10.140625" style="224" customWidth="1"/>
    <col min="12036" max="12036" width="9.85546875" style="224" customWidth="1"/>
    <col min="12037" max="12037" width="10.5703125" style="224" customWidth="1"/>
    <col min="12038" max="12038" width="9.5703125" style="224" customWidth="1"/>
    <col min="12039" max="12039" width="10.5703125" style="224" customWidth="1"/>
    <col min="12040" max="12040" width="9.85546875" style="224" customWidth="1"/>
    <col min="12041" max="12041" width="10.5703125" style="224" customWidth="1"/>
    <col min="12042" max="12288" width="9.140625" style="224"/>
    <col min="12289" max="12291" width="10.140625" style="224" customWidth="1"/>
    <col min="12292" max="12292" width="9.85546875" style="224" customWidth="1"/>
    <col min="12293" max="12293" width="10.5703125" style="224" customWidth="1"/>
    <col min="12294" max="12294" width="9.5703125" style="224" customWidth="1"/>
    <col min="12295" max="12295" width="10.5703125" style="224" customWidth="1"/>
    <col min="12296" max="12296" width="9.85546875" style="224" customWidth="1"/>
    <col min="12297" max="12297" width="10.5703125" style="224" customWidth="1"/>
    <col min="12298" max="12544" width="9.140625" style="224"/>
    <col min="12545" max="12547" width="10.140625" style="224" customWidth="1"/>
    <col min="12548" max="12548" width="9.85546875" style="224" customWidth="1"/>
    <col min="12549" max="12549" width="10.5703125" style="224" customWidth="1"/>
    <col min="12550" max="12550" width="9.5703125" style="224" customWidth="1"/>
    <col min="12551" max="12551" width="10.5703125" style="224" customWidth="1"/>
    <col min="12552" max="12552" width="9.85546875" style="224" customWidth="1"/>
    <col min="12553" max="12553" width="10.5703125" style="224" customWidth="1"/>
    <col min="12554" max="12800" width="9.140625" style="224"/>
    <col min="12801" max="12803" width="10.140625" style="224" customWidth="1"/>
    <col min="12804" max="12804" width="9.85546875" style="224" customWidth="1"/>
    <col min="12805" max="12805" width="10.5703125" style="224" customWidth="1"/>
    <col min="12806" max="12806" width="9.5703125" style="224" customWidth="1"/>
    <col min="12807" max="12807" width="10.5703125" style="224" customWidth="1"/>
    <col min="12808" max="12808" width="9.85546875" style="224" customWidth="1"/>
    <col min="12809" max="12809" width="10.5703125" style="224" customWidth="1"/>
    <col min="12810" max="13056" width="9.140625" style="224"/>
    <col min="13057" max="13059" width="10.140625" style="224" customWidth="1"/>
    <col min="13060" max="13060" width="9.85546875" style="224" customWidth="1"/>
    <col min="13061" max="13061" width="10.5703125" style="224" customWidth="1"/>
    <col min="13062" max="13062" width="9.5703125" style="224" customWidth="1"/>
    <col min="13063" max="13063" width="10.5703125" style="224" customWidth="1"/>
    <col min="13064" max="13064" width="9.85546875" style="224" customWidth="1"/>
    <col min="13065" max="13065" width="10.5703125" style="224" customWidth="1"/>
    <col min="13066" max="13312" width="9.140625" style="224"/>
    <col min="13313" max="13315" width="10.140625" style="224" customWidth="1"/>
    <col min="13316" max="13316" width="9.85546875" style="224" customWidth="1"/>
    <col min="13317" max="13317" width="10.5703125" style="224" customWidth="1"/>
    <col min="13318" max="13318" width="9.5703125" style="224" customWidth="1"/>
    <col min="13319" max="13319" width="10.5703125" style="224" customWidth="1"/>
    <col min="13320" max="13320" width="9.85546875" style="224" customWidth="1"/>
    <col min="13321" max="13321" width="10.5703125" style="224" customWidth="1"/>
    <col min="13322" max="13568" width="9.140625" style="224"/>
    <col min="13569" max="13571" width="10.140625" style="224" customWidth="1"/>
    <col min="13572" max="13572" width="9.85546875" style="224" customWidth="1"/>
    <col min="13573" max="13573" width="10.5703125" style="224" customWidth="1"/>
    <col min="13574" max="13574" width="9.5703125" style="224" customWidth="1"/>
    <col min="13575" max="13575" width="10.5703125" style="224" customWidth="1"/>
    <col min="13576" max="13576" width="9.85546875" style="224" customWidth="1"/>
    <col min="13577" max="13577" width="10.5703125" style="224" customWidth="1"/>
    <col min="13578" max="13824" width="9.140625" style="224"/>
    <col min="13825" max="13827" width="10.140625" style="224" customWidth="1"/>
    <col min="13828" max="13828" width="9.85546875" style="224" customWidth="1"/>
    <col min="13829" max="13829" width="10.5703125" style="224" customWidth="1"/>
    <col min="13830" max="13830" width="9.5703125" style="224" customWidth="1"/>
    <col min="13831" max="13831" width="10.5703125" style="224" customWidth="1"/>
    <col min="13832" max="13832" width="9.85546875" style="224" customWidth="1"/>
    <col min="13833" max="13833" width="10.5703125" style="224" customWidth="1"/>
    <col min="13834" max="14080" width="9.140625" style="224"/>
    <col min="14081" max="14083" width="10.140625" style="224" customWidth="1"/>
    <col min="14084" max="14084" width="9.85546875" style="224" customWidth="1"/>
    <col min="14085" max="14085" width="10.5703125" style="224" customWidth="1"/>
    <col min="14086" max="14086" width="9.5703125" style="224" customWidth="1"/>
    <col min="14087" max="14087" width="10.5703125" style="224" customWidth="1"/>
    <col min="14088" max="14088" width="9.85546875" style="224" customWidth="1"/>
    <col min="14089" max="14089" width="10.5703125" style="224" customWidth="1"/>
    <col min="14090" max="14336" width="9.140625" style="224"/>
    <col min="14337" max="14339" width="10.140625" style="224" customWidth="1"/>
    <col min="14340" max="14340" width="9.85546875" style="224" customWidth="1"/>
    <col min="14341" max="14341" width="10.5703125" style="224" customWidth="1"/>
    <col min="14342" max="14342" width="9.5703125" style="224" customWidth="1"/>
    <col min="14343" max="14343" width="10.5703125" style="224" customWidth="1"/>
    <col min="14344" max="14344" width="9.85546875" style="224" customWidth="1"/>
    <col min="14345" max="14345" width="10.5703125" style="224" customWidth="1"/>
    <col min="14346" max="14592" width="9.140625" style="224"/>
    <col min="14593" max="14595" width="10.140625" style="224" customWidth="1"/>
    <col min="14596" max="14596" width="9.85546875" style="224" customWidth="1"/>
    <col min="14597" max="14597" width="10.5703125" style="224" customWidth="1"/>
    <col min="14598" max="14598" width="9.5703125" style="224" customWidth="1"/>
    <col min="14599" max="14599" width="10.5703125" style="224" customWidth="1"/>
    <col min="14600" max="14600" width="9.85546875" style="224" customWidth="1"/>
    <col min="14601" max="14601" width="10.5703125" style="224" customWidth="1"/>
    <col min="14602" max="14848" width="9.140625" style="224"/>
    <col min="14849" max="14851" width="10.140625" style="224" customWidth="1"/>
    <col min="14852" max="14852" width="9.85546875" style="224" customWidth="1"/>
    <col min="14853" max="14853" width="10.5703125" style="224" customWidth="1"/>
    <col min="14854" max="14854" width="9.5703125" style="224" customWidth="1"/>
    <col min="14855" max="14855" width="10.5703125" style="224" customWidth="1"/>
    <col min="14856" max="14856" width="9.85546875" style="224" customWidth="1"/>
    <col min="14857" max="14857" width="10.5703125" style="224" customWidth="1"/>
    <col min="14858" max="15104" width="9.140625" style="224"/>
    <col min="15105" max="15107" width="10.140625" style="224" customWidth="1"/>
    <col min="15108" max="15108" width="9.85546875" style="224" customWidth="1"/>
    <col min="15109" max="15109" width="10.5703125" style="224" customWidth="1"/>
    <col min="15110" max="15110" width="9.5703125" style="224" customWidth="1"/>
    <col min="15111" max="15111" width="10.5703125" style="224" customWidth="1"/>
    <col min="15112" max="15112" width="9.85546875" style="224" customWidth="1"/>
    <col min="15113" max="15113" width="10.5703125" style="224" customWidth="1"/>
    <col min="15114" max="15360" width="9.140625" style="224"/>
    <col min="15361" max="15363" width="10.140625" style="224" customWidth="1"/>
    <col min="15364" max="15364" width="9.85546875" style="224" customWidth="1"/>
    <col min="15365" max="15365" width="10.5703125" style="224" customWidth="1"/>
    <col min="15366" max="15366" width="9.5703125" style="224" customWidth="1"/>
    <col min="15367" max="15367" width="10.5703125" style="224" customWidth="1"/>
    <col min="15368" max="15368" width="9.85546875" style="224" customWidth="1"/>
    <col min="15369" max="15369" width="10.5703125" style="224" customWidth="1"/>
    <col min="15370" max="15616" width="9.140625" style="224"/>
    <col min="15617" max="15619" width="10.140625" style="224" customWidth="1"/>
    <col min="15620" max="15620" width="9.85546875" style="224" customWidth="1"/>
    <col min="15621" max="15621" width="10.5703125" style="224" customWidth="1"/>
    <col min="15622" max="15622" width="9.5703125" style="224" customWidth="1"/>
    <col min="15623" max="15623" width="10.5703125" style="224" customWidth="1"/>
    <col min="15624" max="15624" width="9.85546875" style="224" customWidth="1"/>
    <col min="15625" max="15625" width="10.5703125" style="224" customWidth="1"/>
    <col min="15626" max="15872" width="9.140625" style="224"/>
    <col min="15873" max="15875" width="10.140625" style="224" customWidth="1"/>
    <col min="15876" max="15876" width="9.85546875" style="224" customWidth="1"/>
    <col min="15877" max="15877" width="10.5703125" style="224" customWidth="1"/>
    <col min="15878" max="15878" width="9.5703125" style="224" customWidth="1"/>
    <col min="15879" max="15879" width="10.5703125" style="224" customWidth="1"/>
    <col min="15880" max="15880" width="9.85546875" style="224" customWidth="1"/>
    <col min="15881" max="15881" width="10.5703125" style="224" customWidth="1"/>
    <col min="15882" max="16128" width="9.140625" style="224"/>
    <col min="16129" max="16131" width="10.140625" style="224" customWidth="1"/>
    <col min="16132" max="16132" width="9.85546875" style="224" customWidth="1"/>
    <col min="16133" max="16133" width="10.5703125" style="224" customWidth="1"/>
    <col min="16134" max="16134" width="9.5703125" style="224" customWidth="1"/>
    <col min="16135" max="16135" width="10.5703125" style="224" customWidth="1"/>
    <col min="16136" max="16136" width="9.85546875" style="224" customWidth="1"/>
    <col min="16137" max="16137" width="10.5703125" style="224" customWidth="1"/>
    <col min="16138" max="16384" width="9.140625" style="224"/>
  </cols>
  <sheetData>
    <row r="1" spans="1:9">
      <c r="A1" s="222"/>
      <c r="B1" s="222"/>
      <c r="C1" s="222"/>
      <c r="D1" s="222"/>
      <c r="E1" s="222"/>
      <c r="F1" s="222"/>
      <c r="G1" s="222"/>
      <c r="H1" s="222"/>
      <c r="I1" s="223"/>
    </row>
    <row r="2" spans="1:9">
      <c r="A2" s="222"/>
      <c r="B2" s="222"/>
      <c r="C2" s="222"/>
      <c r="D2" s="222"/>
      <c r="E2" s="222"/>
      <c r="F2" s="222"/>
      <c r="G2" s="222"/>
      <c r="H2" s="222"/>
      <c r="I2" s="223"/>
    </row>
    <row r="3" spans="1:9">
      <c r="A3" s="222"/>
      <c r="B3" s="222"/>
      <c r="C3" s="222"/>
      <c r="D3" s="222"/>
      <c r="E3" s="222"/>
      <c r="F3" s="222"/>
      <c r="G3" s="222"/>
      <c r="H3" s="222"/>
      <c r="I3" s="223"/>
    </row>
    <row r="4" spans="1:9">
      <c r="A4" s="222"/>
      <c r="B4" s="222"/>
      <c r="C4" s="222"/>
      <c r="D4" s="222"/>
      <c r="E4" s="222"/>
      <c r="F4" s="222"/>
      <c r="G4" s="222"/>
      <c r="H4" s="222"/>
      <c r="I4" s="223"/>
    </row>
    <row r="5" spans="1:9" ht="18">
      <c r="A5" s="222"/>
      <c r="B5" s="222"/>
      <c r="C5" s="225"/>
      <c r="D5" s="222"/>
      <c r="E5" s="222"/>
      <c r="F5" s="222"/>
      <c r="G5" s="222"/>
      <c r="H5" s="222"/>
      <c r="I5" s="223"/>
    </row>
    <row r="6" spans="1:9">
      <c r="A6" s="222"/>
      <c r="B6" s="222"/>
      <c r="C6" s="222"/>
      <c r="D6" s="222"/>
      <c r="E6" s="222"/>
      <c r="F6" s="222"/>
      <c r="G6" s="222"/>
      <c r="H6" s="222"/>
      <c r="I6" s="223"/>
    </row>
    <row r="7" spans="1:9">
      <c r="A7" s="222"/>
      <c r="B7" s="222"/>
      <c r="C7" s="222"/>
      <c r="D7" s="222"/>
      <c r="E7" s="222"/>
      <c r="F7" s="222"/>
      <c r="G7" s="222"/>
      <c r="H7" s="222"/>
      <c r="I7" s="223"/>
    </row>
    <row r="8" spans="1:9">
      <c r="A8" s="222"/>
      <c r="B8" s="222"/>
      <c r="C8" s="222"/>
      <c r="D8" s="222"/>
      <c r="E8" s="222"/>
      <c r="F8" s="222"/>
      <c r="G8" s="222"/>
      <c r="H8" s="222"/>
      <c r="I8" s="223"/>
    </row>
    <row r="9" spans="1:9">
      <c r="A9" s="222"/>
      <c r="B9" s="222"/>
      <c r="C9" s="222"/>
      <c r="D9" s="222"/>
      <c r="E9" s="222"/>
      <c r="F9" s="222"/>
      <c r="G9" s="222"/>
      <c r="H9" s="222"/>
      <c r="I9" s="223"/>
    </row>
    <row r="10" spans="1:9" ht="18.75" customHeight="1">
      <c r="A10" s="222"/>
      <c r="B10" s="432" t="s">
        <v>174</v>
      </c>
      <c r="C10" s="432"/>
      <c r="D10" s="432"/>
      <c r="E10" s="432"/>
      <c r="F10" s="432"/>
      <c r="G10" s="432"/>
      <c r="H10" s="432"/>
      <c r="I10" s="223"/>
    </row>
    <row r="11" spans="1:9">
      <c r="A11" s="222"/>
      <c r="B11" s="432"/>
      <c r="C11" s="432"/>
      <c r="D11" s="432"/>
      <c r="E11" s="432"/>
      <c r="F11" s="432"/>
      <c r="G11" s="432"/>
      <c r="H11" s="432"/>
      <c r="I11" s="223"/>
    </row>
    <row r="12" spans="1:9" ht="15.75" customHeight="1">
      <c r="A12" s="222"/>
      <c r="B12" s="432"/>
      <c r="C12" s="432"/>
      <c r="D12" s="432"/>
      <c r="E12" s="432"/>
      <c r="F12" s="432"/>
      <c r="G12" s="432"/>
      <c r="H12" s="432"/>
      <c r="I12" s="223"/>
    </row>
    <row r="13" spans="1:9">
      <c r="A13" s="222"/>
      <c r="B13" s="227"/>
      <c r="C13" s="227"/>
      <c r="D13" s="227"/>
      <c r="E13" s="227"/>
      <c r="F13" s="227"/>
      <c r="G13" s="227"/>
      <c r="H13" s="222"/>
      <c r="I13" s="223"/>
    </row>
    <row r="14" spans="1:9" ht="18.75">
      <c r="A14" s="222"/>
      <c r="B14" s="226" t="s">
        <v>168</v>
      </c>
      <c r="C14" s="227"/>
      <c r="D14" s="227"/>
      <c r="E14" s="227"/>
      <c r="F14" s="227"/>
      <c r="G14" s="227"/>
      <c r="H14" s="222"/>
      <c r="I14" s="223"/>
    </row>
    <row r="15" spans="1:9" ht="18.75">
      <c r="A15" s="222"/>
      <c r="B15" s="226" t="s">
        <v>170</v>
      </c>
      <c r="C15" s="228"/>
      <c r="D15" s="228"/>
      <c r="E15" s="228"/>
      <c r="F15" s="227"/>
      <c r="G15" s="227"/>
      <c r="H15" s="222"/>
      <c r="I15" s="223"/>
    </row>
    <row r="16" spans="1:9" ht="18.75">
      <c r="A16" s="222"/>
      <c r="B16" s="228" t="s">
        <v>169</v>
      </c>
      <c r="C16" s="228"/>
      <c r="D16" s="228"/>
      <c r="E16" s="228"/>
      <c r="F16" s="227"/>
      <c r="G16" s="227"/>
      <c r="H16" s="222"/>
      <c r="I16" s="223"/>
    </row>
    <row r="17" spans="1:9" ht="20.25">
      <c r="A17" s="222"/>
      <c r="B17" s="229"/>
      <c r="C17" s="222"/>
      <c r="D17" s="222"/>
      <c r="E17" s="222"/>
      <c r="F17" s="222"/>
      <c r="G17" s="222"/>
      <c r="H17" s="222"/>
      <c r="I17" s="223"/>
    </row>
  </sheetData>
  <mergeCells count="1">
    <mergeCell ref="B10:H12"/>
  </mergeCells>
  <pageMargins left="0.75" right="0.75" top="1" bottom="1" header="0.5" footer="0.5"/>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dimension ref="A1:AS799"/>
  <sheetViews>
    <sheetView showGridLines="0" tabSelected="1" view="pageBreakPreview" topLeftCell="A64" zoomScaleSheetLayoutView="100" workbookViewId="0">
      <selection activeCell="A73" sqref="A73:P74"/>
    </sheetView>
  </sheetViews>
  <sheetFormatPr defaultColWidth="8.5703125" defaultRowHeight="12.75"/>
  <cols>
    <col min="1" max="1" width="4.5703125" style="16" customWidth="1"/>
    <col min="2" max="2" width="6.140625" style="16" customWidth="1"/>
    <col min="3" max="3" width="6.5703125" style="16" customWidth="1"/>
    <col min="4" max="4" width="5.42578125" style="16" customWidth="1"/>
    <col min="5" max="6" width="3.42578125" style="16" customWidth="1"/>
    <col min="7" max="7" width="15.7109375" style="16" customWidth="1"/>
    <col min="8" max="8" width="1.140625" style="16" customWidth="1"/>
    <col min="9" max="9" width="5.28515625" style="16" customWidth="1"/>
    <col min="10" max="10" width="13.140625" style="113" customWidth="1"/>
    <col min="11" max="11" width="0.7109375" style="41" customWidth="1"/>
    <col min="12" max="12" width="13.140625" style="108" customWidth="1"/>
    <col min="13" max="13" width="0.7109375" style="17" customWidth="1"/>
    <col min="14" max="14" width="13.7109375" style="108" customWidth="1"/>
    <col min="15" max="15" width="0.7109375" style="41" customWidth="1"/>
    <col min="16" max="16" width="13.140625" style="113" customWidth="1"/>
    <col min="17" max="37" width="8.7109375" style="16" customWidth="1"/>
    <col min="38" max="16384" width="8.5703125" style="16"/>
  </cols>
  <sheetData>
    <row r="1" spans="1:16" ht="13.5" customHeight="1">
      <c r="A1" s="435" t="s">
        <v>174</v>
      </c>
      <c r="B1" s="435"/>
      <c r="C1" s="435"/>
      <c r="D1" s="435"/>
      <c r="E1" s="435"/>
      <c r="F1" s="435"/>
      <c r="G1" s="435"/>
      <c r="H1" s="435"/>
      <c r="I1" s="435"/>
      <c r="J1" s="435"/>
      <c r="K1" s="435"/>
      <c r="L1" s="435"/>
      <c r="M1" s="435"/>
      <c r="N1" s="435"/>
      <c r="O1" s="435"/>
      <c r="P1" s="435"/>
    </row>
    <row r="2" spans="1:16" ht="20.25" customHeight="1">
      <c r="A2" s="435"/>
      <c r="B2" s="435"/>
      <c r="C2" s="435"/>
      <c r="D2" s="435"/>
      <c r="E2" s="435"/>
      <c r="F2" s="435"/>
      <c r="G2" s="435"/>
      <c r="H2" s="435"/>
      <c r="I2" s="435"/>
      <c r="J2" s="435"/>
      <c r="K2" s="435"/>
      <c r="L2" s="435"/>
      <c r="M2" s="435"/>
      <c r="N2" s="435"/>
      <c r="O2" s="435"/>
      <c r="P2" s="435"/>
    </row>
    <row r="3" spans="1:16" ht="10.5" customHeight="1">
      <c r="A3" s="39"/>
    </row>
    <row r="4" spans="1:16" ht="15.75">
      <c r="A4" s="259" t="s">
        <v>0</v>
      </c>
      <c r="B4" s="259"/>
      <c r="C4" s="259"/>
      <c r="D4" s="37"/>
      <c r="E4" s="37"/>
      <c r="F4" s="37"/>
      <c r="G4" s="37"/>
      <c r="H4" s="37"/>
      <c r="I4" s="37"/>
      <c r="J4" s="117"/>
    </row>
    <row r="5" spans="1:16" ht="7.5" customHeight="1">
      <c r="A5" s="178"/>
      <c r="B5" s="178"/>
      <c r="C5" s="178"/>
      <c r="D5" s="37"/>
      <c r="E5" s="37"/>
      <c r="F5" s="37"/>
      <c r="G5" s="37"/>
      <c r="H5" s="37"/>
      <c r="I5" s="37"/>
      <c r="J5" s="117"/>
      <c r="K5" s="269"/>
      <c r="M5" s="270"/>
      <c r="O5" s="269"/>
    </row>
    <row r="6" spans="1:16">
      <c r="A6" s="285" t="s">
        <v>1</v>
      </c>
      <c r="B6" s="178"/>
      <c r="C6" s="178"/>
      <c r="D6" s="37"/>
      <c r="E6" s="37"/>
      <c r="F6" s="37"/>
      <c r="G6" s="37"/>
      <c r="H6" s="37"/>
      <c r="K6" s="262"/>
      <c r="M6" s="264"/>
      <c r="O6" s="262"/>
    </row>
    <row r="7" spans="1:16" ht="8.25" customHeight="1">
      <c r="B7" s="285"/>
      <c r="C7" s="285"/>
      <c r="D7" s="37"/>
      <c r="E7" s="37"/>
      <c r="F7" s="37"/>
      <c r="H7" s="37"/>
      <c r="I7" s="439"/>
      <c r="J7" s="439"/>
      <c r="K7" s="269"/>
      <c r="L7" s="439"/>
      <c r="M7" s="439"/>
      <c r="N7" s="439"/>
      <c r="O7" s="269"/>
    </row>
    <row r="8" spans="1:16">
      <c r="A8" s="285"/>
      <c r="B8" s="285"/>
      <c r="C8" s="285"/>
      <c r="D8" s="37"/>
      <c r="E8" s="37"/>
      <c r="F8" s="37"/>
      <c r="H8" s="37"/>
      <c r="I8" s="266"/>
      <c r="J8" s="437" t="s">
        <v>2</v>
      </c>
      <c r="K8" s="437"/>
      <c r="L8" s="437"/>
      <c r="M8" s="266"/>
      <c r="N8" s="437" t="s">
        <v>3</v>
      </c>
      <c r="O8" s="437"/>
      <c r="P8" s="437"/>
    </row>
    <row r="9" spans="1:16">
      <c r="A9" s="285"/>
      <c r="B9" s="285"/>
      <c r="C9" s="285"/>
      <c r="D9" s="37"/>
      <c r="E9" s="37"/>
      <c r="F9" s="37"/>
      <c r="H9" s="37"/>
      <c r="I9" s="266"/>
      <c r="J9" s="313" t="s">
        <v>4</v>
      </c>
      <c r="K9" s="314"/>
      <c r="L9" s="313" t="s">
        <v>5</v>
      </c>
      <c r="M9" s="314"/>
      <c r="N9" s="313" t="s">
        <v>4</v>
      </c>
      <c r="O9" s="314"/>
      <c r="P9" s="313" t="s">
        <v>5</v>
      </c>
    </row>
    <row r="10" spans="1:16">
      <c r="A10" s="165" t="s">
        <v>6</v>
      </c>
      <c r="B10" s="37"/>
      <c r="C10" s="37"/>
      <c r="D10" s="37"/>
      <c r="E10" s="37"/>
      <c r="F10" s="37"/>
      <c r="H10" s="37"/>
      <c r="K10" s="16"/>
      <c r="L10" s="113"/>
      <c r="M10" s="166"/>
      <c r="N10" s="113"/>
      <c r="O10" s="16"/>
    </row>
    <row r="11" spans="1:16" ht="3.95" customHeight="1">
      <c r="A11" s="165"/>
      <c r="B11" s="178"/>
      <c r="C11" s="178"/>
      <c r="E11" s="37"/>
      <c r="F11" s="37"/>
      <c r="H11" s="37"/>
      <c r="I11" s="315"/>
      <c r="K11" s="316"/>
      <c r="M11" s="317"/>
      <c r="N11" s="112"/>
      <c r="O11" s="316"/>
      <c r="P11" s="112"/>
    </row>
    <row r="12" spans="1:16">
      <c r="A12" s="178" t="s">
        <v>7</v>
      </c>
      <c r="B12" s="178"/>
      <c r="C12" s="178"/>
      <c r="D12" s="37"/>
      <c r="E12" s="37"/>
      <c r="F12" s="37"/>
      <c r="H12" s="37"/>
      <c r="I12" s="315"/>
      <c r="K12" s="269"/>
      <c r="M12" s="270"/>
      <c r="N12" s="112"/>
      <c r="O12" s="269"/>
      <c r="P12" s="112"/>
    </row>
    <row r="13" spans="1:16" ht="3.95" customHeight="1">
      <c r="A13" s="178"/>
      <c r="B13" s="178"/>
      <c r="C13" s="178"/>
      <c r="D13" s="37"/>
      <c r="E13" s="37"/>
      <c r="F13" s="37"/>
      <c r="H13" s="37"/>
      <c r="I13" s="315"/>
      <c r="K13" s="269"/>
      <c r="M13" s="270"/>
      <c r="O13" s="269"/>
      <c r="P13" s="108"/>
    </row>
    <row r="14" spans="1:16">
      <c r="A14" s="165" t="s">
        <v>8</v>
      </c>
      <c r="B14" s="165"/>
      <c r="C14" s="165"/>
      <c r="D14" s="37"/>
      <c r="E14" s="37"/>
      <c r="F14" s="37"/>
      <c r="H14" s="37"/>
      <c r="I14" s="166"/>
      <c r="J14" s="167">
        <v>54004166</v>
      </c>
      <c r="K14" s="168"/>
      <c r="L14" s="169">
        <v>46314778</v>
      </c>
      <c r="M14" s="138"/>
      <c r="N14" s="170">
        <v>55979991</v>
      </c>
      <c r="O14" s="168"/>
      <c r="P14" s="169">
        <v>48200679</v>
      </c>
    </row>
    <row r="15" spans="1:16">
      <c r="A15" s="165" t="s">
        <v>9</v>
      </c>
      <c r="B15" s="165"/>
      <c r="C15" s="165"/>
      <c r="D15" s="37"/>
      <c r="E15" s="37"/>
      <c r="F15" s="37"/>
      <c r="H15" s="37"/>
      <c r="I15" s="166"/>
      <c r="J15" s="171">
        <v>3915219</v>
      </c>
      <c r="K15" s="138"/>
      <c r="L15" s="172">
        <f>1470532+29000</f>
        <v>1499532</v>
      </c>
      <c r="M15" s="138"/>
      <c r="N15" s="173">
        <v>3847177</v>
      </c>
      <c r="O15" s="138"/>
      <c r="P15" s="172">
        <v>1387335</v>
      </c>
    </row>
    <row r="16" spans="1:16">
      <c r="A16" s="165" t="s">
        <v>10</v>
      </c>
      <c r="B16" s="165"/>
      <c r="C16" s="165"/>
      <c r="D16" s="37"/>
      <c r="E16" s="37"/>
      <c r="F16" s="37"/>
      <c r="H16" s="37"/>
      <c r="I16" s="166"/>
      <c r="J16" s="173" t="s">
        <v>11</v>
      </c>
      <c r="K16" s="138"/>
      <c r="L16" s="174">
        <v>10326010</v>
      </c>
      <c r="M16" s="138"/>
      <c r="N16" s="173" t="s">
        <v>11</v>
      </c>
      <c r="O16" s="138"/>
      <c r="P16" s="174">
        <v>10326010</v>
      </c>
    </row>
    <row r="17" spans="1:17">
      <c r="A17" s="13" t="s">
        <v>12</v>
      </c>
      <c r="B17" s="165"/>
      <c r="C17" s="165"/>
      <c r="D17" s="37"/>
      <c r="E17" s="37"/>
      <c r="F17" s="37"/>
      <c r="H17" s="37"/>
      <c r="I17" s="166"/>
      <c r="J17" s="173">
        <v>29000</v>
      </c>
      <c r="K17" s="138"/>
      <c r="L17" s="172">
        <v>29000</v>
      </c>
      <c r="M17" s="138"/>
      <c r="N17" s="173">
        <v>29000</v>
      </c>
      <c r="O17" s="138"/>
      <c r="P17" s="172">
        <v>29000</v>
      </c>
    </row>
    <row r="18" spans="1:17">
      <c r="A18" s="6" t="s">
        <v>13</v>
      </c>
      <c r="I18" s="166"/>
      <c r="J18" s="175" t="s">
        <v>11</v>
      </c>
      <c r="K18" s="176"/>
      <c r="L18" s="127">
        <v>8416892</v>
      </c>
      <c r="M18" s="139"/>
      <c r="N18" s="175" t="s">
        <v>11</v>
      </c>
      <c r="O18" s="176"/>
      <c r="P18" s="127">
        <v>5823958</v>
      </c>
    </row>
    <row r="19" spans="1:17" ht="12.75" customHeight="1">
      <c r="A19" s="37"/>
      <c r="B19" s="37"/>
      <c r="C19" s="37"/>
      <c r="D19" s="37"/>
      <c r="E19" s="37"/>
      <c r="F19" s="37"/>
      <c r="H19" s="37"/>
      <c r="I19" s="166"/>
      <c r="J19" s="177">
        <f>SUM(J14:J18)</f>
        <v>57948385</v>
      </c>
      <c r="K19" s="136"/>
      <c r="L19" s="177">
        <f>SUM(L14:L18)</f>
        <v>66586212</v>
      </c>
      <c r="M19" s="138"/>
      <c r="N19" s="177">
        <f>SUM(N14:N18)</f>
        <v>59856168</v>
      </c>
      <c r="O19" s="136"/>
      <c r="P19" s="177">
        <f>SUM(P14:P18)</f>
        <v>65766982</v>
      </c>
    </row>
    <row r="20" spans="1:17">
      <c r="A20" s="178" t="s">
        <v>14</v>
      </c>
      <c r="B20" s="178"/>
      <c r="C20" s="178"/>
      <c r="D20" s="37"/>
      <c r="E20" s="37"/>
      <c r="F20" s="37"/>
      <c r="H20" s="37"/>
      <c r="I20" s="166"/>
      <c r="J20" s="108"/>
      <c r="K20" s="136"/>
      <c r="M20" s="138"/>
      <c r="O20" s="136"/>
      <c r="P20" s="108"/>
    </row>
    <row r="21" spans="1:17" ht="3.95" customHeight="1">
      <c r="A21" s="178"/>
      <c r="B21" s="178"/>
      <c r="C21" s="178"/>
      <c r="D21" s="37"/>
      <c r="E21" s="37"/>
      <c r="F21" s="37"/>
      <c r="H21" s="37"/>
      <c r="I21" s="166"/>
      <c r="J21" s="108"/>
      <c r="K21" s="136"/>
      <c r="M21" s="138"/>
      <c r="O21" s="136"/>
      <c r="P21" s="108"/>
    </row>
    <row r="22" spans="1:17">
      <c r="A22" s="165" t="s">
        <v>15</v>
      </c>
      <c r="B22" s="165"/>
      <c r="C22" s="165"/>
      <c r="D22" s="37"/>
      <c r="E22" s="37"/>
      <c r="F22" s="37"/>
      <c r="H22" s="37"/>
      <c r="I22" s="166"/>
      <c r="J22" s="167">
        <v>213596</v>
      </c>
      <c r="K22" s="168"/>
      <c r="L22" s="179">
        <v>207816</v>
      </c>
      <c r="M22" s="138"/>
      <c r="N22" s="180">
        <v>211360</v>
      </c>
      <c r="O22" s="168"/>
      <c r="P22" s="181">
        <v>207588</v>
      </c>
    </row>
    <row r="23" spans="1:17">
      <c r="A23" s="165" t="s">
        <v>16</v>
      </c>
      <c r="B23" s="165"/>
      <c r="C23" s="165"/>
      <c r="D23" s="37"/>
      <c r="E23" s="37"/>
      <c r="F23" s="37"/>
      <c r="H23" s="37"/>
      <c r="I23" s="166"/>
      <c r="J23" s="173">
        <v>10173537</v>
      </c>
      <c r="K23" s="182"/>
      <c r="L23" s="174">
        <v>7595220</v>
      </c>
      <c r="M23" s="182"/>
      <c r="N23" s="114">
        <v>9629276</v>
      </c>
      <c r="O23" s="182"/>
      <c r="P23" s="183">
        <v>7084356</v>
      </c>
    </row>
    <row r="24" spans="1:17">
      <c r="A24" s="37" t="s">
        <v>164</v>
      </c>
      <c r="B24" s="165"/>
      <c r="C24" s="165"/>
      <c r="D24" s="37"/>
      <c r="E24" s="37"/>
      <c r="F24" s="37"/>
      <c r="H24" s="37"/>
      <c r="I24" s="166"/>
      <c r="J24" s="173" t="s">
        <v>11</v>
      </c>
      <c r="K24" s="139"/>
      <c r="L24" s="174" t="s">
        <v>11</v>
      </c>
      <c r="M24" s="139"/>
      <c r="N24" s="114">
        <v>70</v>
      </c>
      <c r="O24" s="139"/>
      <c r="P24" s="183">
        <v>70</v>
      </c>
    </row>
    <row r="25" spans="1:17">
      <c r="A25" s="165" t="s">
        <v>17</v>
      </c>
      <c r="B25" s="165"/>
      <c r="C25" s="165"/>
      <c r="D25" s="37"/>
      <c r="E25" s="37"/>
      <c r="F25" s="37"/>
      <c r="H25" s="37"/>
      <c r="I25" s="166"/>
      <c r="J25" s="175">
        <v>3585962</v>
      </c>
      <c r="K25" s="184"/>
      <c r="L25" s="185">
        <v>3255326</v>
      </c>
      <c r="M25" s="135"/>
      <c r="N25" s="115">
        <v>5295363</v>
      </c>
      <c r="O25" s="184"/>
      <c r="P25" s="127">
        <v>5114826</v>
      </c>
    </row>
    <row r="26" spans="1:17" ht="14.25" customHeight="1">
      <c r="A26" s="37"/>
      <c r="B26" s="37"/>
      <c r="C26" s="37"/>
      <c r="D26" s="37"/>
      <c r="E26" s="37"/>
      <c r="F26" s="37"/>
      <c r="H26" s="37"/>
      <c r="I26" s="166"/>
      <c r="J26" s="186">
        <f>SUM(J22:J25)</f>
        <v>13973095</v>
      </c>
      <c r="K26" s="187"/>
      <c r="L26" s="186">
        <f>SUM(L22:L25)</f>
        <v>11058362</v>
      </c>
      <c r="M26" s="138"/>
      <c r="N26" s="186">
        <f>SUM(N22:N25)</f>
        <v>15136069</v>
      </c>
      <c r="O26" s="187"/>
      <c r="P26" s="186">
        <f>SUM(P22:P25)</f>
        <v>12406840</v>
      </c>
      <c r="Q26" s="166"/>
    </row>
    <row r="27" spans="1:17" ht="18" customHeight="1" thickBot="1">
      <c r="A27" s="188" t="s">
        <v>18</v>
      </c>
      <c r="B27" s="285"/>
      <c r="C27" s="285"/>
      <c r="D27" s="285"/>
      <c r="E27" s="285"/>
      <c r="F27" s="285"/>
      <c r="H27" s="285"/>
      <c r="I27" s="166"/>
      <c r="J27" s="189">
        <f>J19+J26</f>
        <v>71921480</v>
      </c>
      <c r="K27" s="190"/>
      <c r="L27" s="189">
        <f>L19+L26</f>
        <v>77644574</v>
      </c>
      <c r="M27" s="191"/>
      <c r="N27" s="189">
        <f>N19+N26</f>
        <v>74992237</v>
      </c>
      <c r="O27" s="190"/>
      <c r="P27" s="189">
        <f>P19+P26</f>
        <v>78173822</v>
      </c>
      <c r="Q27" s="166"/>
    </row>
    <row r="28" spans="1:17" ht="9" customHeight="1">
      <c r="A28" s="37"/>
      <c r="B28" s="37"/>
      <c r="C28" s="37"/>
      <c r="D28" s="37"/>
      <c r="E28" s="37"/>
      <c r="F28" s="37"/>
      <c r="H28" s="37"/>
      <c r="I28" s="166"/>
      <c r="J28" s="108"/>
      <c r="K28" s="192"/>
      <c r="M28" s="193"/>
      <c r="O28" s="192"/>
      <c r="P28" s="108"/>
    </row>
    <row r="29" spans="1:17">
      <c r="A29" s="37" t="s">
        <v>19</v>
      </c>
      <c r="B29" s="285"/>
      <c r="C29" s="285"/>
      <c r="D29" s="285"/>
      <c r="E29" s="37"/>
      <c r="F29" s="37"/>
      <c r="H29" s="37"/>
      <c r="I29" s="166"/>
      <c r="J29" s="108"/>
      <c r="K29" s="136"/>
      <c r="M29" s="138"/>
      <c r="O29" s="136"/>
      <c r="P29" s="108"/>
    </row>
    <row r="30" spans="1:17" ht="3.95" customHeight="1">
      <c r="I30" s="166"/>
      <c r="J30" s="108"/>
      <c r="K30" s="134"/>
      <c r="M30" s="139"/>
      <c r="O30" s="134"/>
      <c r="P30" s="108"/>
    </row>
    <row r="31" spans="1:17" ht="12.75" customHeight="1">
      <c r="A31" s="178" t="s">
        <v>20</v>
      </c>
      <c r="B31" s="178"/>
      <c r="C31" s="178"/>
      <c r="D31" s="178"/>
      <c r="E31" s="178"/>
      <c r="F31" s="178"/>
      <c r="G31" s="178"/>
      <c r="H31" s="37"/>
      <c r="I31" s="166"/>
      <c r="J31" s="114"/>
      <c r="K31" s="136"/>
      <c r="L31" s="114"/>
      <c r="M31" s="138"/>
      <c r="N31" s="114"/>
      <c r="O31" s="136"/>
      <c r="P31" s="114"/>
    </row>
    <row r="32" spans="1:17">
      <c r="A32" s="178" t="s">
        <v>21</v>
      </c>
      <c r="B32" s="178"/>
      <c r="C32" s="178"/>
      <c r="D32" s="178"/>
      <c r="E32" s="178"/>
      <c r="F32" s="178"/>
      <c r="G32" s="178"/>
      <c r="H32" s="37"/>
      <c r="I32" s="166"/>
      <c r="J32" s="114"/>
      <c r="K32" s="136"/>
      <c r="L32" s="114"/>
      <c r="M32" s="138"/>
      <c r="N32" s="114"/>
      <c r="O32" s="136"/>
      <c r="P32" s="114"/>
    </row>
    <row r="33" spans="1:18" ht="3.95" customHeight="1">
      <c r="A33" s="178"/>
      <c r="B33" s="165"/>
      <c r="C33" s="165"/>
      <c r="D33" s="37"/>
      <c r="E33" s="37"/>
      <c r="F33" s="37"/>
      <c r="H33" s="37"/>
      <c r="I33" s="166"/>
      <c r="J33" s="114"/>
      <c r="K33" s="136"/>
      <c r="L33" s="114"/>
      <c r="M33" s="138"/>
      <c r="N33" s="114"/>
      <c r="O33" s="136"/>
      <c r="P33" s="114"/>
    </row>
    <row r="34" spans="1:18">
      <c r="A34" s="194" t="s">
        <v>22</v>
      </c>
      <c r="B34" s="165"/>
      <c r="C34" s="165"/>
      <c r="D34" s="37"/>
      <c r="E34" s="37"/>
      <c r="F34" s="37"/>
      <c r="H34" s="37"/>
      <c r="I34" s="166"/>
      <c r="J34" s="167">
        <v>30556113</v>
      </c>
      <c r="K34" s="168"/>
      <c r="L34" s="169">
        <v>30556113</v>
      </c>
      <c r="M34" s="138"/>
      <c r="N34" s="167">
        <v>31806113</v>
      </c>
      <c r="O34" s="168"/>
      <c r="P34" s="181">
        <v>31806113</v>
      </c>
    </row>
    <row r="35" spans="1:18">
      <c r="A35" s="165" t="s">
        <v>23</v>
      </c>
      <c r="B35" s="165"/>
      <c r="C35" s="165"/>
      <c r="D35" s="37"/>
      <c r="E35" s="37"/>
      <c r="F35" s="37"/>
      <c r="H35" s="37"/>
      <c r="I35" s="166"/>
      <c r="J35" s="171">
        <v>-1990921</v>
      </c>
      <c r="K35" s="138"/>
      <c r="L35" s="174">
        <v>-1990921</v>
      </c>
      <c r="M35" s="138"/>
      <c r="N35" s="171">
        <v>-1990921</v>
      </c>
      <c r="O35" s="138"/>
      <c r="P35" s="183">
        <v>-1990921</v>
      </c>
    </row>
    <row r="36" spans="1:18">
      <c r="A36" s="194" t="s">
        <v>24</v>
      </c>
      <c r="B36" s="165"/>
      <c r="C36" s="165"/>
      <c r="D36" s="37"/>
      <c r="E36" s="37"/>
      <c r="F36" s="37"/>
      <c r="H36" s="37"/>
      <c r="I36" s="166"/>
      <c r="J36" s="171">
        <v>260067</v>
      </c>
      <c r="K36" s="138"/>
      <c r="L36" s="174">
        <v>260067</v>
      </c>
      <c r="M36" s="138"/>
      <c r="N36" s="171">
        <v>260067</v>
      </c>
      <c r="O36" s="138"/>
      <c r="P36" s="183">
        <v>260067</v>
      </c>
    </row>
    <row r="37" spans="1:18">
      <c r="A37" s="37" t="s">
        <v>25</v>
      </c>
      <c r="B37" s="37"/>
      <c r="C37" s="37"/>
      <c r="D37" s="37"/>
      <c r="E37" s="37"/>
      <c r="F37" s="37"/>
      <c r="H37" s="37"/>
      <c r="I37" s="166"/>
      <c r="J37" s="171">
        <v>132446</v>
      </c>
      <c r="K37" s="138"/>
      <c r="L37" s="172">
        <v>97443</v>
      </c>
      <c r="M37" s="138"/>
      <c r="N37" s="171">
        <v>136471</v>
      </c>
      <c r="O37" s="138"/>
      <c r="P37" s="183">
        <v>101358</v>
      </c>
    </row>
    <row r="38" spans="1:18">
      <c r="A38" s="37" t="s">
        <v>26</v>
      </c>
      <c r="B38" s="37"/>
      <c r="C38" s="37"/>
      <c r="D38" s="37"/>
      <c r="E38" s="37"/>
      <c r="F38" s="37"/>
      <c r="H38" s="37"/>
      <c r="I38" s="166"/>
      <c r="J38" s="195">
        <v>-220142</v>
      </c>
      <c r="K38" s="196"/>
      <c r="L38" s="197">
        <v>7374197</v>
      </c>
      <c r="M38" s="138"/>
      <c r="N38" s="195">
        <v>-2102401</v>
      </c>
      <c r="O38" s="196"/>
      <c r="P38" s="127">
        <v>4481458</v>
      </c>
    </row>
    <row r="39" spans="1:18" ht="18" customHeight="1">
      <c r="A39" s="37"/>
      <c r="B39" s="37"/>
      <c r="C39" s="37"/>
      <c r="D39" s="37"/>
      <c r="E39" s="37"/>
      <c r="F39" s="37"/>
      <c r="H39" s="37"/>
      <c r="I39" s="166"/>
      <c r="J39" s="186">
        <f>SUM(J34:J38)</f>
        <v>28737563</v>
      </c>
      <c r="K39" s="187"/>
      <c r="L39" s="186">
        <f>SUM(L34:L38)</f>
        <v>36296899</v>
      </c>
      <c r="M39" s="138"/>
      <c r="N39" s="186">
        <f>SUM(N34:N38)</f>
        <v>28109329</v>
      </c>
      <c r="O39" s="187"/>
      <c r="P39" s="186">
        <f>SUM(P34:P38)</f>
        <v>34658075</v>
      </c>
      <c r="Q39" s="166"/>
    </row>
    <row r="40" spans="1:18" ht="18" customHeight="1" thickBot="1">
      <c r="A40" s="178" t="s">
        <v>27</v>
      </c>
      <c r="B40" s="178"/>
      <c r="C40" s="178"/>
      <c r="D40" s="37"/>
      <c r="E40" s="37"/>
      <c r="F40" s="37"/>
      <c r="H40" s="37"/>
      <c r="I40" s="166"/>
      <c r="J40" s="189">
        <f>J39</f>
        <v>28737563</v>
      </c>
      <c r="K40" s="190"/>
      <c r="L40" s="189">
        <f>L39</f>
        <v>36296899</v>
      </c>
      <c r="M40" s="191"/>
      <c r="N40" s="189">
        <f>N39</f>
        <v>28109329</v>
      </c>
      <c r="O40" s="190"/>
      <c r="P40" s="189">
        <f>P39</f>
        <v>34658075</v>
      </c>
    </row>
    <row r="41" spans="1:18" ht="7.5" customHeight="1">
      <c r="A41" s="178"/>
      <c r="B41" s="165"/>
      <c r="C41" s="165"/>
      <c r="D41" s="37"/>
      <c r="E41" s="37"/>
      <c r="F41" s="37"/>
      <c r="H41" s="37"/>
      <c r="I41" s="166"/>
      <c r="J41" s="114"/>
      <c r="K41" s="136"/>
      <c r="L41" s="114"/>
      <c r="M41" s="138"/>
      <c r="N41" s="114"/>
      <c r="O41" s="136"/>
      <c r="P41" s="114"/>
    </row>
    <row r="42" spans="1:18">
      <c r="A42" s="37" t="s">
        <v>28</v>
      </c>
      <c r="B42" s="285"/>
      <c r="C42" s="285"/>
      <c r="D42" s="285"/>
      <c r="E42" s="37"/>
      <c r="F42" s="37"/>
      <c r="H42" s="37"/>
      <c r="I42" s="166"/>
      <c r="J42" s="108"/>
      <c r="K42" s="136"/>
      <c r="M42" s="138"/>
      <c r="O42" s="136"/>
      <c r="P42" s="108"/>
    </row>
    <row r="43" spans="1:18">
      <c r="A43" s="178" t="s">
        <v>165</v>
      </c>
      <c r="B43" s="165"/>
      <c r="C43" s="165"/>
      <c r="D43" s="37"/>
      <c r="E43" s="37"/>
      <c r="F43" s="37"/>
      <c r="H43" s="37"/>
      <c r="I43" s="166"/>
      <c r="J43" s="108"/>
      <c r="K43" s="136"/>
      <c r="M43" s="138"/>
      <c r="O43" s="136"/>
      <c r="P43" s="108"/>
    </row>
    <row r="44" spans="1:18" ht="3.95" customHeight="1">
      <c r="A44" s="178"/>
      <c r="B44" s="165"/>
      <c r="C44" s="165"/>
      <c r="D44" s="37"/>
      <c r="E44" s="37"/>
      <c r="F44" s="37"/>
      <c r="H44" s="37"/>
      <c r="I44" s="166"/>
      <c r="J44" s="108"/>
      <c r="K44" s="136"/>
      <c r="M44" s="138"/>
      <c r="O44" s="136"/>
      <c r="P44" s="108"/>
    </row>
    <row r="45" spans="1:18">
      <c r="A45" s="165" t="s">
        <v>29</v>
      </c>
      <c r="B45" s="165"/>
      <c r="C45" s="165"/>
      <c r="D45" s="37"/>
      <c r="E45" s="37"/>
      <c r="F45" s="37"/>
      <c r="H45" s="37"/>
      <c r="I45" s="166"/>
      <c r="J45" s="198">
        <f>23623948-5856</f>
        <v>23618092</v>
      </c>
      <c r="K45" s="168"/>
      <c r="L45" s="199">
        <v>23488926</v>
      </c>
      <c r="M45" s="138"/>
      <c r="N45" s="198">
        <v>24728797</v>
      </c>
      <c r="O45" s="168"/>
      <c r="P45" s="199">
        <v>23989375</v>
      </c>
      <c r="R45" s="2"/>
    </row>
    <row r="46" spans="1:18">
      <c r="A46" s="37" t="s">
        <v>30</v>
      </c>
      <c r="B46" s="37"/>
      <c r="C46" s="37"/>
      <c r="D46" s="37"/>
      <c r="E46" s="37"/>
      <c r="F46" s="37"/>
      <c r="H46" s="37"/>
      <c r="I46" s="166"/>
      <c r="J46" s="171">
        <v>1364853</v>
      </c>
      <c r="K46" s="138"/>
      <c r="L46" s="172">
        <v>1364854</v>
      </c>
      <c r="M46" s="138"/>
      <c r="N46" s="171">
        <v>1133676</v>
      </c>
      <c r="O46" s="138"/>
      <c r="P46" s="183">
        <v>1131288</v>
      </c>
    </row>
    <row r="47" spans="1:18">
      <c r="A47" s="37" t="s">
        <v>31</v>
      </c>
      <c r="B47" s="165"/>
      <c r="C47" s="165"/>
      <c r="D47" s="37"/>
      <c r="E47" s="37"/>
      <c r="F47" s="37"/>
      <c r="H47" s="37"/>
      <c r="I47" s="166"/>
      <c r="J47" s="200">
        <f>400916+5856</f>
        <v>406772</v>
      </c>
      <c r="K47" s="182"/>
      <c r="L47" s="201">
        <v>376634</v>
      </c>
      <c r="M47" s="182"/>
      <c r="N47" s="200">
        <v>394540</v>
      </c>
      <c r="O47" s="182"/>
      <c r="P47" s="201">
        <v>362324</v>
      </c>
    </row>
    <row r="48" spans="1:18">
      <c r="A48" s="194" t="s">
        <v>32</v>
      </c>
      <c r="B48" s="165"/>
      <c r="C48" s="165"/>
      <c r="D48" s="37"/>
      <c r="E48" s="37"/>
      <c r="F48" s="37"/>
      <c r="H48" s="37"/>
      <c r="I48" s="166"/>
      <c r="J48" s="200">
        <v>607905</v>
      </c>
      <c r="K48" s="138"/>
      <c r="L48" s="201">
        <v>591490</v>
      </c>
      <c r="M48" s="138"/>
      <c r="N48" s="200">
        <f>520555+14304</f>
        <v>534859</v>
      </c>
      <c r="O48" s="138"/>
      <c r="P48" s="201">
        <v>520555</v>
      </c>
    </row>
    <row r="49" spans="1:45">
      <c r="A49" s="165" t="s">
        <v>33</v>
      </c>
      <c r="B49" s="165"/>
      <c r="C49" s="165"/>
      <c r="D49" s="37"/>
      <c r="E49" s="37"/>
      <c r="F49" s="37"/>
      <c r="H49" s="37"/>
      <c r="I49" s="166"/>
      <c r="J49" s="202">
        <f>333444-62-15312</f>
        <v>318070</v>
      </c>
      <c r="K49" s="196"/>
      <c r="L49" s="203">
        <f>318132-62</f>
        <v>318070</v>
      </c>
      <c r="M49" s="138"/>
      <c r="N49" s="202">
        <f>242787-27642</f>
        <v>215145</v>
      </c>
      <c r="O49" s="196"/>
      <c r="P49" s="203">
        <v>215145</v>
      </c>
    </row>
    <row r="50" spans="1:45" ht="14.25" customHeight="1">
      <c r="B50" s="178"/>
      <c r="C50" s="178"/>
      <c r="D50" s="37"/>
      <c r="E50" s="37"/>
      <c r="F50" s="37"/>
      <c r="H50" s="37"/>
      <c r="I50" s="166"/>
      <c r="J50" s="204">
        <f>SUM(J45:J49)</f>
        <v>26315692</v>
      </c>
      <c r="K50" s="137"/>
      <c r="L50" s="204">
        <f>SUM(L45:L49)</f>
        <v>26139974</v>
      </c>
      <c r="M50" s="182"/>
      <c r="N50" s="204">
        <f>SUM(N45:N49)</f>
        <v>27007017</v>
      </c>
      <c r="O50" s="137"/>
      <c r="P50" s="204">
        <f>SUM(P45:P49)</f>
        <v>26218687</v>
      </c>
    </row>
    <row r="51" spans="1:45">
      <c r="A51" s="285" t="s">
        <v>34</v>
      </c>
      <c r="B51" s="37"/>
      <c r="C51" s="37"/>
      <c r="D51" s="37"/>
      <c r="E51" s="37"/>
      <c r="F51" s="37"/>
      <c r="H51" s="37"/>
      <c r="I51" s="166"/>
      <c r="J51" s="116"/>
      <c r="K51" s="137"/>
      <c r="L51" s="116"/>
      <c r="M51" s="182"/>
      <c r="N51" s="116"/>
      <c r="O51" s="137"/>
      <c r="P51" s="116"/>
    </row>
    <row r="52" spans="1:45" ht="3.95" customHeight="1">
      <c r="A52" s="285"/>
      <c r="B52" s="37"/>
      <c r="C52" s="37"/>
      <c r="D52" s="37"/>
      <c r="E52" s="37"/>
      <c r="F52" s="37"/>
      <c r="H52" s="37"/>
      <c r="I52" s="166"/>
      <c r="J52" s="116"/>
      <c r="K52" s="137"/>
      <c r="L52" s="116"/>
      <c r="M52" s="182"/>
      <c r="N52" s="116"/>
      <c r="O52" s="137"/>
      <c r="P52" s="116"/>
    </row>
    <row r="53" spans="1:45">
      <c r="A53" s="37" t="s">
        <v>35</v>
      </c>
      <c r="B53" s="37"/>
      <c r="C53" s="37"/>
      <c r="D53" s="37"/>
      <c r="E53" s="37"/>
      <c r="F53" s="37"/>
      <c r="H53" s="37"/>
      <c r="I53" s="166"/>
      <c r="J53" s="198">
        <f>13020693+62+15312</f>
        <v>13036067</v>
      </c>
      <c r="K53" s="205"/>
      <c r="L53" s="199">
        <f>11687312+62</f>
        <v>11687374</v>
      </c>
      <c r="M53" s="182"/>
      <c r="N53" s="198">
        <f>12640509-17217-14304+27642</f>
        <v>12636630</v>
      </c>
      <c r="O53" s="205"/>
      <c r="P53" s="206">
        <v>11140124</v>
      </c>
    </row>
    <row r="54" spans="1:45">
      <c r="A54" s="37" t="s">
        <v>36</v>
      </c>
      <c r="B54" s="37"/>
      <c r="C54" s="37"/>
      <c r="D54" s="37"/>
      <c r="E54" s="37"/>
      <c r="F54" s="37"/>
      <c r="H54" s="37"/>
      <c r="I54" s="166"/>
      <c r="J54" s="200">
        <v>9926</v>
      </c>
      <c r="K54" s="182"/>
      <c r="L54" s="201">
        <v>7065</v>
      </c>
      <c r="M54" s="182"/>
      <c r="N54" s="200">
        <v>2658</v>
      </c>
      <c r="O54" s="182"/>
      <c r="P54" s="207" t="s">
        <v>11</v>
      </c>
    </row>
    <row r="55" spans="1:45">
      <c r="A55" s="37" t="s">
        <v>29</v>
      </c>
      <c r="B55" s="37"/>
      <c r="C55" s="37"/>
      <c r="D55" s="37"/>
      <c r="E55" s="37"/>
      <c r="F55" s="37"/>
      <c r="G55" s="208"/>
      <c r="H55" s="37"/>
      <c r="I55" s="166"/>
      <c r="J55" s="202">
        <v>3822232</v>
      </c>
      <c r="K55" s="209"/>
      <c r="L55" s="203">
        <v>3513262</v>
      </c>
      <c r="M55" s="182"/>
      <c r="N55" s="202">
        <v>7236603</v>
      </c>
      <c r="O55" s="209"/>
      <c r="P55" s="210">
        <v>6156936</v>
      </c>
    </row>
    <row r="56" spans="1:45" ht="18" customHeight="1">
      <c r="A56" s="178"/>
      <c r="B56" s="178"/>
      <c r="C56" s="178"/>
      <c r="D56" s="37"/>
      <c r="E56" s="37"/>
      <c r="F56" s="37"/>
      <c r="G56" s="37"/>
      <c r="H56" s="37"/>
      <c r="J56" s="211">
        <f>SUM(J53:J55)</f>
        <v>16868225</v>
      </c>
      <c r="K56" s="212"/>
      <c r="L56" s="211">
        <f>SUM(L53:L55)</f>
        <v>15207701</v>
      </c>
      <c r="M56" s="182"/>
      <c r="N56" s="211">
        <f>SUM(N53:N55)</f>
        <v>19875891</v>
      </c>
      <c r="O56" s="212"/>
      <c r="P56" s="211">
        <f>SUM(P53:P55)</f>
        <v>17297060</v>
      </c>
    </row>
    <row r="57" spans="1:45" ht="18" customHeight="1" thickBot="1">
      <c r="A57" s="188" t="s">
        <v>37</v>
      </c>
      <c r="B57" s="285"/>
      <c r="C57" s="285"/>
      <c r="D57" s="37"/>
      <c r="E57" s="37"/>
      <c r="F57" s="37"/>
      <c r="G57" s="37"/>
      <c r="H57" s="37"/>
      <c r="J57" s="213">
        <f>J56+J50</f>
        <v>43183917</v>
      </c>
      <c r="K57" s="214"/>
      <c r="L57" s="213">
        <f>L56+L50</f>
        <v>41347675</v>
      </c>
      <c r="M57" s="182"/>
      <c r="N57" s="213">
        <f>N56+N50</f>
        <v>46882908</v>
      </c>
      <c r="O57" s="214"/>
      <c r="P57" s="213">
        <f>P56+P50</f>
        <v>43515747</v>
      </c>
    </row>
    <row r="58" spans="1:45" ht="18" customHeight="1" thickBot="1">
      <c r="A58" s="188" t="s">
        <v>38</v>
      </c>
      <c r="B58" s="285"/>
      <c r="C58" s="285"/>
      <c r="D58" s="37"/>
      <c r="E58" s="37"/>
      <c r="F58" s="37"/>
      <c r="H58" s="37"/>
      <c r="J58" s="213">
        <f>J57+J40</f>
        <v>71921480</v>
      </c>
      <c r="K58" s="214"/>
      <c r="L58" s="213">
        <f>L57+L40</f>
        <v>77644574</v>
      </c>
      <c r="M58" s="182"/>
      <c r="N58" s="213">
        <f>N57+N40</f>
        <v>74992237</v>
      </c>
      <c r="O58" s="214"/>
      <c r="P58" s="213">
        <f>P57+P40</f>
        <v>78173822</v>
      </c>
    </row>
    <row r="59" spans="1:45" ht="9.75" customHeight="1">
      <c r="A59" s="188"/>
      <c r="B59" s="285"/>
      <c r="C59" s="285"/>
      <c r="D59" s="37"/>
      <c r="E59" s="37"/>
      <c r="F59" s="37"/>
      <c r="H59" s="37"/>
      <c r="I59" s="215">
        <f>J58-J27</f>
        <v>0</v>
      </c>
      <c r="J59" s="217">
        <f t="shared" ref="J59:P59" si="0">J58-J27</f>
        <v>0</v>
      </c>
      <c r="K59" s="221">
        <f t="shared" si="0"/>
        <v>0</v>
      </c>
      <c r="L59" s="217">
        <f t="shared" si="0"/>
        <v>0</v>
      </c>
      <c r="M59" s="221">
        <f t="shared" si="0"/>
        <v>0</v>
      </c>
      <c r="N59" s="217">
        <f t="shared" si="0"/>
        <v>0</v>
      </c>
      <c r="O59" s="221">
        <f t="shared" si="0"/>
        <v>0</v>
      </c>
      <c r="P59" s="217">
        <f t="shared" si="0"/>
        <v>0</v>
      </c>
      <c r="Q59" s="431"/>
    </row>
    <row r="60" spans="1:45" ht="13.5" customHeight="1">
      <c r="A60" s="188" t="s">
        <v>39</v>
      </c>
      <c r="B60" s="285"/>
      <c r="C60" s="285"/>
      <c r="D60" s="37"/>
      <c r="E60" s="37"/>
      <c r="F60" s="37"/>
      <c r="H60" s="37"/>
      <c r="J60" s="102">
        <f>((+J40*1000)/8143778405)</f>
        <v>3.528775166863102</v>
      </c>
      <c r="K60" s="102">
        <f>((+K43*1000)-2500000000)/8143778405</f>
        <v>-0.30698281260515214</v>
      </c>
      <c r="L60" s="102">
        <f>((+L40*1000)/8143778405)</f>
        <v>4.4570096575460543</v>
      </c>
      <c r="M60" s="102">
        <f>((+M43*1000)-2500000000)/8143778405</f>
        <v>-0.30698281260515214</v>
      </c>
      <c r="N60" s="102">
        <f>((+N40*1000)/8143778405)</f>
        <v>3.4516323507454278</v>
      </c>
      <c r="O60" s="102">
        <f>((+O43*1000)-2500000000)/8143778405</f>
        <v>-0.30698281260515214</v>
      </c>
      <c r="P60" s="102">
        <f>((+P40*1000)/8143778405)</f>
        <v>4.2557733371921236</v>
      </c>
    </row>
    <row r="61" spans="1:45" s="216" customFormat="1" ht="9" customHeight="1">
      <c r="A61" s="51"/>
      <c r="B61" s="51"/>
      <c r="C61" s="51"/>
      <c r="D61" s="51"/>
      <c r="E61" s="51"/>
      <c r="F61" s="51"/>
      <c r="J61" s="217">
        <f t="shared" ref="J61:P61" si="1">J27-J58</f>
        <v>0</v>
      </c>
      <c r="K61" s="218">
        <f t="shared" si="1"/>
        <v>0</v>
      </c>
      <c r="L61" s="217">
        <f t="shared" si="1"/>
        <v>0</v>
      </c>
      <c r="M61" s="219">
        <f t="shared" si="1"/>
        <v>0</v>
      </c>
      <c r="N61" s="220">
        <f t="shared" si="1"/>
        <v>0</v>
      </c>
      <c r="O61" s="218">
        <f t="shared" si="1"/>
        <v>0</v>
      </c>
      <c r="P61" s="220">
        <f t="shared" si="1"/>
        <v>0</v>
      </c>
    </row>
    <row r="62" spans="1:45" s="6" customFormat="1" ht="12.75" customHeight="1">
      <c r="A62" s="443" t="s">
        <v>257</v>
      </c>
      <c r="B62" s="443"/>
      <c r="C62" s="443"/>
      <c r="D62" s="443"/>
      <c r="E62" s="443"/>
      <c r="F62" s="443"/>
      <c r="G62" s="443"/>
      <c r="H62" s="443"/>
      <c r="I62" s="98"/>
      <c r="J62" s="443" t="s">
        <v>166</v>
      </c>
      <c r="K62" s="443"/>
      <c r="L62" s="443"/>
      <c r="M62" s="443"/>
      <c r="N62" s="443"/>
      <c r="O62" s="443"/>
      <c r="P62" s="443"/>
      <c r="Q62" s="3"/>
      <c r="R62" s="4"/>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row>
    <row r="63" spans="1:45" s="6" customFormat="1">
      <c r="A63" s="443"/>
      <c r="B63" s="443"/>
      <c r="C63" s="443"/>
      <c r="D63" s="443"/>
      <c r="E63" s="443"/>
      <c r="F63" s="443"/>
      <c r="G63" s="443"/>
      <c r="H63" s="443"/>
      <c r="I63" s="98"/>
      <c r="J63" s="443"/>
      <c r="K63" s="443"/>
      <c r="L63" s="443"/>
      <c r="M63" s="443"/>
      <c r="N63" s="443"/>
      <c r="O63" s="443"/>
      <c r="P63" s="443"/>
      <c r="Q63" s="3"/>
      <c r="R63" s="4"/>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row>
    <row r="64" spans="1:45" s="6" customFormat="1">
      <c r="A64" s="443"/>
      <c r="B64" s="443"/>
      <c r="C64" s="443"/>
      <c r="D64" s="443"/>
      <c r="E64" s="443"/>
      <c r="F64" s="443"/>
      <c r="G64" s="443"/>
      <c r="H64" s="443"/>
      <c r="I64" s="98"/>
      <c r="J64" s="443"/>
      <c r="K64" s="443"/>
      <c r="L64" s="443"/>
      <c r="M64" s="443"/>
      <c r="N64" s="443"/>
      <c r="O64" s="443"/>
      <c r="P64" s="443"/>
      <c r="Q64" s="3"/>
      <c r="R64" s="4"/>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row>
    <row r="65" spans="1:45" s="6" customFormat="1">
      <c r="A65" s="443"/>
      <c r="B65" s="443"/>
      <c r="C65" s="443"/>
      <c r="D65" s="443"/>
      <c r="E65" s="443"/>
      <c r="F65" s="443"/>
      <c r="G65" s="443"/>
      <c r="H65" s="443"/>
      <c r="I65" s="98"/>
      <c r="J65" s="443"/>
      <c r="K65" s="443"/>
      <c r="L65" s="443"/>
      <c r="M65" s="443"/>
      <c r="N65" s="443"/>
      <c r="O65" s="443"/>
      <c r="P65" s="443"/>
      <c r="Q65" s="3"/>
      <c r="R65" s="4"/>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row>
    <row r="66" spans="1:45" s="6" customFormat="1" ht="14.25" customHeight="1">
      <c r="A66" s="7"/>
      <c r="B66" s="7"/>
      <c r="C66" s="7"/>
      <c r="D66" s="7"/>
      <c r="E66" s="7"/>
      <c r="F66" s="7"/>
      <c r="G66" s="7"/>
      <c r="J66" s="108"/>
      <c r="L66" s="112"/>
      <c r="M66" s="5"/>
      <c r="N66" s="108"/>
      <c r="P66" s="108"/>
      <c r="R66" s="4"/>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row>
    <row r="67" spans="1:45" s="6" customFormat="1">
      <c r="A67" s="458" t="s">
        <v>245</v>
      </c>
      <c r="B67" s="458"/>
      <c r="C67" s="458"/>
      <c r="D67" s="458"/>
      <c r="E67" s="7"/>
      <c r="G67" s="459" t="s">
        <v>246</v>
      </c>
      <c r="H67" s="459"/>
      <c r="I67" s="459"/>
      <c r="J67" s="466" t="s">
        <v>255</v>
      </c>
      <c r="K67" s="466"/>
      <c r="L67" s="466"/>
      <c r="M67" s="466"/>
      <c r="P67" s="108"/>
      <c r="R67" s="4"/>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row>
    <row r="68" spans="1:45" s="8" customFormat="1" ht="9.75" customHeight="1">
      <c r="A68" s="460" t="s">
        <v>247</v>
      </c>
      <c r="B68" s="468"/>
      <c r="C68" s="468"/>
      <c r="D68" s="468"/>
      <c r="G68" s="462" t="s">
        <v>248</v>
      </c>
      <c r="H68" s="468"/>
      <c r="I68" s="468"/>
      <c r="J68" s="462" t="s">
        <v>254</v>
      </c>
      <c r="K68" s="462"/>
      <c r="L68" s="462"/>
      <c r="M68"/>
      <c r="P68" s="132"/>
      <c r="Q68" s="10"/>
      <c r="R68" s="11"/>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row>
    <row r="69" spans="1:45" s="8" customFormat="1" ht="15">
      <c r="A69" s="460" t="s">
        <v>249</v>
      </c>
      <c r="B69" s="467"/>
      <c r="C69" s="467"/>
      <c r="D69" s="467"/>
      <c r="G69" s="463" t="s">
        <v>256</v>
      </c>
      <c r="H69" s="464"/>
      <c r="I69" s="464"/>
      <c r="J69" s="465" t="s">
        <v>250</v>
      </c>
      <c r="L69" s="461"/>
      <c r="M69" s="461"/>
      <c r="N69" s="461"/>
      <c r="P69" s="133"/>
      <c r="Q69" s="12"/>
      <c r="R69" s="11"/>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row>
    <row r="70" spans="1:45" s="8" customFormat="1">
      <c r="A70" s="460" t="s">
        <v>251</v>
      </c>
      <c r="B70" s="460"/>
      <c r="C70" s="460"/>
      <c r="D70" s="460"/>
      <c r="E70" s="6"/>
      <c r="F70" s="6"/>
      <c r="G70" s="460" t="s">
        <v>252</v>
      </c>
      <c r="H70" s="460"/>
      <c r="I70" s="460"/>
      <c r="J70" s="12" t="s">
        <v>253</v>
      </c>
      <c r="K70" s="6"/>
      <c r="L70" s="6"/>
      <c r="M70" s="5"/>
      <c r="N70" s="14"/>
      <c r="P70" s="133"/>
      <c r="Q70" s="12"/>
      <c r="R70" s="11"/>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row>
    <row r="71" spans="1:45" s="8" customFormat="1">
      <c r="A71" s="460"/>
      <c r="B71" s="460"/>
      <c r="C71" s="460"/>
      <c r="D71" s="460"/>
      <c r="E71" s="6"/>
      <c r="F71" s="6"/>
      <c r="G71" s="460"/>
      <c r="H71" s="460"/>
      <c r="I71" s="460"/>
      <c r="J71" s="12"/>
      <c r="K71" s="6"/>
      <c r="L71" s="6"/>
      <c r="M71" s="5"/>
      <c r="N71" s="14"/>
      <c r="P71" s="133"/>
      <c r="Q71" s="12"/>
      <c r="R71" s="11"/>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row>
    <row r="72" spans="1:45" s="6" customFormat="1">
      <c r="A72" s="37" t="s">
        <v>186</v>
      </c>
      <c r="B72" s="13"/>
      <c r="C72" s="13"/>
      <c r="I72" s="13"/>
      <c r="J72" s="109"/>
      <c r="L72" s="112"/>
      <c r="M72" s="5"/>
      <c r="N72" s="112"/>
      <c r="P72" s="204"/>
      <c r="Q72" s="14"/>
      <c r="R72" s="4"/>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row>
    <row r="73" spans="1:45" ht="17.25" customHeight="1">
      <c r="A73" s="435" t="s">
        <v>174</v>
      </c>
      <c r="B73" s="435"/>
      <c r="C73" s="435"/>
      <c r="D73" s="435"/>
      <c r="E73" s="435"/>
      <c r="F73" s="435"/>
      <c r="G73" s="435"/>
      <c r="H73" s="435"/>
      <c r="I73" s="435"/>
      <c r="J73" s="435"/>
      <c r="K73" s="435"/>
      <c r="L73" s="435"/>
      <c r="M73" s="435"/>
      <c r="N73" s="435"/>
      <c r="O73" s="435"/>
      <c r="P73" s="435"/>
    </row>
    <row r="74" spans="1:45" ht="19.5" customHeight="1">
      <c r="A74" s="435"/>
      <c r="B74" s="435"/>
      <c r="C74" s="435"/>
      <c r="D74" s="435"/>
      <c r="E74" s="435"/>
      <c r="F74" s="435"/>
      <c r="G74" s="435"/>
      <c r="H74" s="435"/>
      <c r="I74" s="435"/>
      <c r="J74" s="435"/>
      <c r="K74" s="435"/>
      <c r="L74" s="435"/>
      <c r="M74" s="435"/>
      <c r="N74" s="435"/>
      <c r="O74" s="435"/>
      <c r="P74" s="435"/>
    </row>
    <row r="75" spans="1:45" s="287" customFormat="1" ht="15.75">
      <c r="A75" s="39"/>
      <c r="B75" s="260"/>
      <c r="C75" s="260"/>
      <c r="J75" s="318"/>
      <c r="K75" s="319"/>
      <c r="L75" s="320"/>
      <c r="M75" s="321"/>
      <c r="N75" s="320"/>
      <c r="O75" s="319"/>
      <c r="P75" s="318"/>
    </row>
    <row r="76" spans="1:45" ht="15.75">
      <c r="A76" s="259" t="s">
        <v>40</v>
      </c>
      <c r="B76" s="260"/>
      <c r="C76" s="260"/>
    </row>
    <row r="77" spans="1:45">
      <c r="B77" s="37"/>
      <c r="C77" s="37"/>
      <c r="D77" s="37"/>
      <c r="E77" s="37"/>
      <c r="F77" s="37"/>
      <c r="G77" s="37"/>
      <c r="H77" s="37"/>
      <c r="I77" s="438"/>
      <c r="J77" s="438"/>
      <c r="K77" s="262"/>
      <c r="L77" s="439"/>
      <c r="M77" s="439"/>
      <c r="N77" s="439"/>
      <c r="O77" s="262"/>
    </row>
    <row r="78" spans="1:45" ht="12.75" customHeight="1">
      <c r="A78" s="285" t="s">
        <v>1</v>
      </c>
      <c r="B78" s="37"/>
      <c r="C78" s="37"/>
      <c r="D78" s="37"/>
      <c r="E78" s="37"/>
      <c r="F78" s="37"/>
      <c r="G78" s="37"/>
      <c r="H78" s="37"/>
      <c r="I78" s="265"/>
      <c r="K78" s="16"/>
      <c r="L78" s="113"/>
      <c r="M78" s="166"/>
      <c r="N78" s="113"/>
      <c r="O78" s="16"/>
      <c r="Q78" s="284"/>
    </row>
    <row r="79" spans="1:45" ht="12.75" customHeight="1">
      <c r="A79" s="285"/>
      <c r="B79" s="37"/>
      <c r="C79" s="37"/>
      <c r="D79" s="37"/>
      <c r="E79" s="37"/>
      <c r="F79" s="37"/>
      <c r="G79" s="37"/>
      <c r="H79" s="37"/>
      <c r="I79" s="265"/>
      <c r="J79" s="322"/>
      <c r="K79" s="265"/>
      <c r="L79" s="322"/>
      <c r="M79" s="265"/>
      <c r="N79" s="322"/>
      <c r="O79" s="265"/>
      <c r="P79" s="322"/>
      <c r="Q79" s="284"/>
    </row>
    <row r="80" spans="1:45" ht="12.75" customHeight="1">
      <c r="A80" s="285"/>
      <c r="B80" s="37"/>
      <c r="C80" s="37"/>
      <c r="D80" s="37"/>
      <c r="E80" s="37"/>
      <c r="F80" s="37"/>
      <c r="G80" s="37"/>
      <c r="H80" s="37"/>
      <c r="I80" s="265"/>
      <c r="J80" s="440" t="s">
        <v>188</v>
      </c>
      <c r="K80" s="440"/>
      <c r="L80" s="440"/>
      <c r="M80" s="265"/>
      <c r="N80" s="440" t="s">
        <v>167</v>
      </c>
      <c r="O80" s="440"/>
      <c r="P80" s="440"/>
      <c r="Q80" s="284"/>
    </row>
    <row r="81" spans="1:16">
      <c r="A81" s="37"/>
      <c r="B81" s="37"/>
      <c r="C81" s="37"/>
      <c r="D81" s="37"/>
      <c r="E81" s="37"/>
      <c r="F81" s="37"/>
      <c r="G81" s="37"/>
      <c r="H81" s="37"/>
      <c r="I81" s="266"/>
      <c r="J81" s="437" t="s">
        <v>2</v>
      </c>
      <c r="K81" s="437"/>
      <c r="L81" s="437"/>
      <c r="M81" s="266"/>
      <c r="N81" s="437" t="s">
        <v>41</v>
      </c>
      <c r="O81" s="437"/>
      <c r="P81" s="437"/>
    </row>
    <row r="82" spans="1:16">
      <c r="A82" s="37"/>
      <c r="B82" s="37"/>
      <c r="C82" s="37"/>
      <c r="D82" s="37"/>
      <c r="E82" s="37"/>
      <c r="F82" s="37"/>
      <c r="G82" s="37"/>
      <c r="H82" s="37"/>
      <c r="I82" s="166"/>
      <c r="J82" s="323" t="s">
        <v>4</v>
      </c>
      <c r="L82" s="323" t="s">
        <v>5</v>
      </c>
      <c r="N82" s="323" t="s">
        <v>4</v>
      </c>
      <c r="P82" s="323" t="s">
        <v>5</v>
      </c>
    </row>
    <row r="83" spans="1:16">
      <c r="A83" s="37"/>
      <c r="B83" s="37"/>
      <c r="C83" s="37"/>
      <c r="D83" s="37"/>
      <c r="E83" s="37"/>
      <c r="F83" s="37"/>
      <c r="G83" s="37"/>
      <c r="H83" s="37"/>
      <c r="K83" s="324"/>
      <c r="L83" s="325"/>
      <c r="M83" s="326"/>
      <c r="N83" s="132"/>
      <c r="O83" s="324"/>
      <c r="P83" s="325"/>
    </row>
    <row r="84" spans="1:16">
      <c r="A84" s="37"/>
      <c r="B84" s="37"/>
      <c r="C84" s="37"/>
      <c r="D84" s="37"/>
      <c r="E84" s="37"/>
      <c r="F84" s="37"/>
      <c r="G84" s="37"/>
      <c r="H84" s="37"/>
      <c r="K84" s="269"/>
      <c r="L84" s="327"/>
      <c r="M84" s="270"/>
      <c r="N84" s="327"/>
      <c r="O84" s="269"/>
      <c r="P84" s="327"/>
    </row>
    <row r="85" spans="1:16" ht="12" customHeight="1">
      <c r="A85" s="165" t="s">
        <v>42</v>
      </c>
      <c r="B85" s="165"/>
      <c r="C85" s="165"/>
      <c r="D85" s="37"/>
      <c r="E85" s="37"/>
      <c r="F85" s="37"/>
      <c r="G85" s="37"/>
      <c r="H85" s="37"/>
      <c r="J85" s="130">
        <f>20111582-291</f>
        <v>20111291</v>
      </c>
      <c r="K85" s="269"/>
      <c r="L85" s="130">
        <v>18397130</v>
      </c>
      <c r="M85" s="270"/>
      <c r="N85" s="130">
        <v>17447861</v>
      </c>
      <c r="O85" s="269"/>
      <c r="P85" s="130">
        <v>15967404</v>
      </c>
    </row>
    <row r="86" spans="1:16" ht="12" customHeight="1">
      <c r="A86" s="165"/>
      <c r="B86" s="165"/>
      <c r="C86" s="165"/>
      <c r="D86" s="37"/>
      <c r="E86" s="37"/>
      <c r="F86" s="37"/>
      <c r="G86" s="37"/>
      <c r="H86" s="37"/>
      <c r="J86" s="130"/>
      <c r="K86" s="269"/>
      <c r="L86" s="130"/>
      <c r="M86" s="270"/>
      <c r="N86" s="130"/>
      <c r="O86" s="269"/>
      <c r="P86" s="130"/>
    </row>
    <row r="87" spans="1:16" ht="12" customHeight="1">
      <c r="A87" s="165"/>
      <c r="B87" s="165"/>
      <c r="C87" s="165"/>
      <c r="D87" s="37"/>
      <c r="E87" s="37"/>
      <c r="F87" s="37"/>
      <c r="G87" s="37"/>
      <c r="H87" s="37"/>
      <c r="J87" s="130"/>
      <c r="K87" s="269"/>
      <c r="L87" s="130"/>
      <c r="M87" s="270"/>
      <c r="N87" s="130"/>
      <c r="O87" s="269"/>
      <c r="P87" s="130"/>
    </row>
    <row r="88" spans="1:16" ht="12" customHeight="1">
      <c r="A88" s="165" t="s">
        <v>43</v>
      </c>
      <c r="B88" s="165"/>
      <c r="C88" s="165"/>
      <c r="D88" s="37"/>
      <c r="E88" s="37"/>
      <c r="F88" s="37"/>
      <c r="G88" s="37"/>
      <c r="H88" s="37"/>
      <c r="J88" s="115">
        <v>-11693991</v>
      </c>
      <c r="K88" s="328"/>
      <c r="L88" s="115">
        <v>-10183505</v>
      </c>
      <c r="M88" s="270"/>
      <c r="N88" s="129">
        <v>-10933907</v>
      </c>
      <c r="O88" s="328"/>
      <c r="P88" s="115">
        <v>-9578877</v>
      </c>
    </row>
    <row r="89" spans="1:16" ht="12" customHeight="1">
      <c r="A89" s="165"/>
      <c r="B89" s="165"/>
      <c r="C89" s="165"/>
      <c r="D89" s="37"/>
      <c r="E89" s="37"/>
      <c r="F89" s="37"/>
      <c r="G89" s="37"/>
      <c r="H89" s="37"/>
      <c r="J89" s="114"/>
      <c r="K89" s="270"/>
      <c r="L89" s="114"/>
      <c r="M89" s="270"/>
      <c r="N89" s="114"/>
      <c r="O89" s="270"/>
      <c r="P89" s="114"/>
    </row>
    <row r="90" spans="1:16" ht="12" customHeight="1">
      <c r="A90" s="165"/>
      <c r="B90" s="165"/>
      <c r="C90" s="165"/>
      <c r="D90" s="37"/>
      <c r="E90" s="37"/>
      <c r="F90" s="37"/>
      <c r="G90" s="37"/>
      <c r="H90" s="37"/>
      <c r="J90" s="114"/>
      <c r="K90" s="269"/>
      <c r="L90" s="114"/>
      <c r="M90" s="270"/>
      <c r="N90" s="114"/>
      <c r="O90" s="269"/>
      <c r="P90" s="114"/>
    </row>
    <row r="91" spans="1:16" ht="12" customHeight="1">
      <c r="A91" s="165" t="s">
        <v>44</v>
      </c>
      <c r="B91" s="165"/>
      <c r="C91" s="165"/>
      <c r="D91" s="37"/>
      <c r="E91" s="37"/>
      <c r="F91" s="37"/>
      <c r="G91" s="37"/>
      <c r="H91" s="37"/>
      <c r="J91" s="114">
        <f>SUM(J85:J88)</f>
        <v>8417300</v>
      </c>
      <c r="K91" s="269"/>
      <c r="L91" s="114">
        <f>SUM(L85:L88)</f>
        <v>8213625</v>
      </c>
      <c r="M91" s="270"/>
      <c r="N91" s="114">
        <f>SUM(N85:N88)</f>
        <v>6513954</v>
      </c>
      <c r="O91" s="269"/>
      <c r="P91" s="114">
        <f>SUM(P85:P88)</f>
        <v>6388527</v>
      </c>
    </row>
    <row r="92" spans="1:16" ht="12" customHeight="1">
      <c r="A92" s="165"/>
      <c r="B92" s="165"/>
      <c r="C92" s="165"/>
      <c r="D92" s="37"/>
      <c r="E92" s="37"/>
      <c r="F92" s="37"/>
      <c r="G92" s="37"/>
      <c r="H92" s="37"/>
      <c r="J92" s="114"/>
      <c r="K92" s="269"/>
      <c r="L92" s="114"/>
      <c r="M92" s="270"/>
      <c r="N92" s="114"/>
      <c r="O92" s="269"/>
      <c r="P92" s="114"/>
    </row>
    <row r="93" spans="1:16" ht="12" customHeight="1">
      <c r="A93" s="165"/>
      <c r="B93" s="165"/>
      <c r="C93" s="165"/>
      <c r="D93" s="37"/>
      <c r="E93" s="37"/>
      <c r="F93" s="37"/>
      <c r="G93" s="37"/>
      <c r="H93" s="37"/>
      <c r="J93" s="130"/>
      <c r="K93" s="269"/>
      <c r="L93" s="130"/>
      <c r="M93" s="270"/>
      <c r="N93" s="130"/>
      <c r="O93" s="269"/>
      <c r="P93" s="130"/>
    </row>
    <row r="94" spans="1:16" ht="12" customHeight="1">
      <c r="A94" s="165" t="s">
        <v>45</v>
      </c>
      <c r="B94" s="165"/>
      <c r="C94" s="165"/>
      <c r="D94" s="37"/>
      <c r="E94" s="37"/>
      <c r="F94" s="37"/>
      <c r="G94" s="37"/>
      <c r="H94" s="37"/>
      <c r="J94" s="108">
        <v>84037</v>
      </c>
      <c r="K94" s="269"/>
      <c r="L94" s="108">
        <v>69575</v>
      </c>
      <c r="M94" s="270"/>
      <c r="N94" s="130">
        <v>78879</v>
      </c>
      <c r="O94" s="269"/>
      <c r="P94" s="130">
        <v>64273</v>
      </c>
    </row>
    <row r="95" spans="1:16" ht="12" customHeight="1">
      <c r="A95" s="165"/>
      <c r="B95" s="165"/>
      <c r="C95" s="165"/>
      <c r="D95" s="37"/>
      <c r="E95" s="37"/>
      <c r="F95" s="37"/>
      <c r="G95" s="37"/>
      <c r="H95" s="37"/>
      <c r="J95" s="108"/>
      <c r="K95" s="269"/>
      <c r="M95" s="270"/>
      <c r="O95" s="269"/>
      <c r="P95" s="108"/>
    </row>
    <row r="96" spans="1:16" ht="12" customHeight="1">
      <c r="A96" s="165"/>
      <c r="B96" s="165"/>
      <c r="C96" s="165"/>
      <c r="D96" s="37"/>
      <c r="E96" s="37"/>
      <c r="F96" s="37"/>
      <c r="G96" s="37"/>
      <c r="H96" s="37"/>
      <c r="J96" s="108"/>
      <c r="K96" s="269"/>
      <c r="M96" s="270"/>
      <c r="O96" s="269"/>
      <c r="P96" s="108"/>
    </row>
    <row r="97" spans="1:16" ht="12" customHeight="1">
      <c r="A97" s="37" t="s">
        <v>46</v>
      </c>
      <c r="B97" s="37"/>
      <c r="C97" s="37"/>
      <c r="D97" s="37"/>
      <c r="E97" s="37"/>
      <c r="F97" s="37"/>
      <c r="G97" s="37"/>
      <c r="H97" s="37"/>
      <c r="J97" s="130">
        <f>-3141959+291</f>
        <v>-3141668</v>
      </c>
      <c r="K97" s="269"/>
      <c r="L97" s="130">
        <v>-2397981</v>
      </c>
      <c r="M97" s="270"/>
      <c r="N97" s="120">
        <v>-11449752</v>
      </c>
      <c r="O97" s="269"/>
      <c r="P97" s="130">
        <v>-10742411</v>
      </c>
    </row>
    <row r="98" spans="1:16" ht="12" customHeight="1">
      <c r="A98" s="37"/>
      <c r="B98" s="37"/>
      <c r="C98" s="37"/>
      <c r="D98" s="37"/>
      <c r="E98" s="37"/>
      <c r="F98" s="37"/>
      <c r="G98" s="37"/>
      <c r="H98" s="37"/>
      <c r="J98" s="130"/>
      <c r="K98" s="269"/>
      <c r="L98" s="130"/>
      <c r="M98" s="270"/>
      <c r="N98" s="130"/>
      <c r="O98" s="269"/>
      <c r="P98" s="130"/>
    </row>
    <row r="99" spans="1:16" ht="12" customHeight="1">
      <c r="A99" s="37"/>
      <c r="B99" s="37"/>
      <c r="C99" s="37"/>
      <c r="D99" s="37"/>
      <c r="E99" s="37"/>
      <c r="F99" s="37"/>
      <c r="G99" s="37"/>
      <c r="H99" s="37"/>
      <c r="J99" s="130"/>
      <c r="K99" s="269"/>
      <c r="L99" s="130"/>
      <c r="M99" s="270"/>
      <c r="N99" s="130"/>
      <c r="O99" s="269"/>
      <c r="P99" s="130"/>
    </row>
    <row r="100" spans="1:16" ht="12" customHeight="1">
      <c r="A100" s="165" t="s">
        <v>47</v>
      </c>
      <c r="B100" s="165"/>
      <c r="C100" s="165"/>
      <c r="D100" s="37"/>
      <c r="E100" s="37"/>
      <c r="F100" s="37"/>
      <c r="G100" s="37"/>
      <c r="H100" s="37"/>
      <c r="J100" s="115">
        <v>-2888510</v>
      </c>
      <c r="K100" s="328"/>
      <c r="L100" s="115">
        <v>-2522613</v>
      </c>
      <c r="M100" s="270"/>
      <c r="N100" s="115">
        <v>-3210831</v>
      </c>
      <c r="O100" s="328"/>
      <c r="P100" s="115">
        <v>-2905890</v>
      </c>
    </row>
    <row r="101" spans="1:16" ht="12" customHeight="1">
      <c r="A101" s="165"/>
      <c r="B101" s="165"/>
      <c r="C101" s="165"/>
      <c r="D101" s="37"/>
      <c r="E101" s="37"/>
      <c r="F101" s="37"/>
      <c r="G101" s="37"/>
      <c r="H101" s="37"/>
      <c r="J101" s="114"/>
      <c r="K101" s="270"/>
      <c r="L101" s="114"/>
      <c r="M101" s="270"/>
      <c r="N101" s="114"/>
      <c r="O101" s="270"/>
      <c r="P101" s="114"/>
    </row>
    <row r="102" spans="1:16" ht="12" customHeight="1">
      <c r="A102" s="165"/>
      <c r="B102" s="165"/>
      <c r="C102" s="165"/>
      <c r="D102" s="37"/>
      <c r="E102" s="37"/>
      <c r="F102" s="37"/>
      <c r="G102" s="37"/>
      <c r="H102" s="37"/>
      <c r="J102" s="112"/>
      <c r="K102" s="269"/>
      <c r="L102" s="112"/>
      <c r="M102" s="270"/>
      <c r="N102" s="112"/>
      <c r="O102" s="269"/>
      <c r="P102" s="112"/>
    </row>
    <row r="103" spans="1:16" ht="12" customHeight="1">
      <c r="A103" s="165" t="s">
        <v>48</v>
      </c>
      <c r="B103" s="165"/>
      <c r="C103" s="165"/>
      <c r="D103" s="37"/>
      <c r="E103" s="37"/>
      <c r="F103" s="37"/>
      <c r="G103" s="37"/>
      <c r="H103" s="37"/>
      <c r="J103" s="130">
        <f>SUM(J91:J100)</f>
        <v>2471159</v>
      </c>
      <c r="K103" s="269"/>
      <c r="L103" s="130">
        <f>SUM(L91:L100)</f>
        <v>3362606</v>
      </c>
      <c r="M103" s="270"/>
      <c r="N103" s="130">
        <f>SUM(N91:N100)</f>
        <v>-8067750</v>
      </c>
      <c r="O103" s="269"/>
      <c r="P103" s="130">
        <f>SUM(P91:P100)</f>
        <v>-7195501</v>
      </c>
    </row>
    <row r="104" spans="1:16" ht="12" customHeight="1">
      <c r="A104" s="165"/>
      <c r="B104" s="165"/>
      <c r="C104" s="165"/>
      <c r="D104" s="37"/>
      <c r="E104" s="37"/>
      <c r="F104" s="37"/>
      <c r="G104" s="37"/>
      <c r="H104" s="37"/>
      <c r="J104" s="130"/>
      <c r="K104" s="269"/>
      <c r="L104" s="130"/>
      <c r="M104" s="270"/>
      <c r="N104" s="130"/>
      <c r="O104" s="269"/>
      <c r="P104" s="130"/>
    </row>
    <row r="105" spans="1:16" ht="12" customHeight="1">
      <c r="A105" s="37"/>
      <c r="B105" s="37"/>
      <c r="C105" s="37"/>
      <c r="D105" s="37"/>
      <c r="E105" s="37"/>
      <c r="F105" s="37"/>
      <c r="G105" s="37"/>
      <c r="H105" s="37"/>
      <c r="J105" s="108"/>
      <c r="K105" s="269"/>
      <c r="M105" s="270"/>
      <c r="O105" s="269"/>
      <c r="P105" s="108"/>
    </row>
    <row r="106" spans="1:16" ht="12" customHeight="1">
      <c r="A106" s="165" t="s">
        <v>49</v>
      </c>
      <c r="B106" s="165"/>
      <c r="C106" s="165"/>
      <c r="D106" s="37"/>
      <c r="E106" s="37"/>
      <c r="F106" s="37"/>
      <c r="G106" s="37"/>
      <c r="H106" s="37"/>
      <c r="J106" s="115">
        <v>-155584</v>
      </c>
      <c r="K106" s="328"/>
      <c r="L106" s="115">
        <v>-34260</v>
      </c>
      <c r="M106" s="270"/>
      <c r="N106" s="115">
        <v>-1207083</v>
      </c>
      <c r="O106" s="328"/>
      <c r="P106" s="115">
        <v>-908038</v>
      </c>
    </row>
    <row r="107" spans="1:16" ht="12" customHeight="1">
      <c r="A107" s="165"/>
      <c r="B107" s="165"/>
      <c r="C107" s="165"/>
      <c r="D107" s="37"/>
      <c r="E107" s="37"/>
      <c r="F107" s="37"/>
      <c r="G107" s="37"/>
      <c r="H107" s="37"/>
      <c r="J107" s="114"/>
      <c r="K107" s="270"/>
      <c r="L107" s="114"/>
      <c r="M107" s="270"/>
      <c r="N107" s="114"/>
      <c r="O107" s="270"/>
      <c r="P107" s="114"/>
    </row>
    <row r="108" spans="1:16" ht="12" customHeight="1">
      <c r="A108" s="165"/>
      <c r="B108" s="165"/>
      <c r="C108" s="165"/>
      <c r="D108" s="37"/>
      <c r="E108" s="37"/>
      <c r="F108" s="37"/>
      <c r="G108" s="37"/>
      <c r="H108" s="37"/>
      <c r="J108" s="114"/>
      <c r="K108" s="270"/>
      <c r="L108" s="114"/>
      <c r="M108" s="270"/>
      <c r="N108" s="114"/>
      <c r="O108" s="270"/>
      <c r="P108" s="114"/>
    </row>
    <row r="109" spans="1:16" ht="12" customHeight="1">
      <c r="A109" s="165" t="s">
        <v>50</v>
      </c>
      <c r="B109" s="165"/>
      <c r="C109" s="165"/>
      <c r="D109" s="37"/>
      <c r="E109" s="37"/>
      <c r="F109" s="37"/>
      <c r="G109" s="37"/>
      <c r="H109" s="37"/>
      <c r="J109" s="130">
        <f>SUM(J103:J106)</f>
        <v>2315575</v>
      </c>
      <c r="K109" s="269"/>
      <c r="L109" s="130">
        <f>SUM(L103:L106)</f>
        <v>3328346</v>
      </c>
      <c r="M109" s="270"/>
      <c r="N109" s="130">
        <f>SUM(N103:N106)</f>
        <v>-9274833</v>
      </c>
      <c r="O109" s="269"/>
      <c r="P109" s="130">
        <f>SUM(P103:P106)</f>
        <v>-8103539</v>
      </c>
    </row>
    <row r="110" spans="1:16" ht="12" customHeight="1">
      <c r="A110" s="165"/>
      <c r="B110" s="165"/>
      <c r="C110" s="165"/>
      <c r="D110" s="37"/>
      <c r="E110" s="37"/>
      <c r="F110" s="37"/>
      <c r="G110" s="37"/>
      <c r="H110" s="37"/>
      <c r="J110" s="130"/>
      <c r="K110" s="269"/>
      <c r="L110" s="130"/>
      <c r="M110" s="270"/>
      <c r="N110" s="130"/>
      <c r="O110" s="269"/>
      <c r="P110" s="130"/>
    </row>
    <row r="111" spans="1:16" ht="12" customHeight="1">
      <c r="A111" s="37"/>
      <c r="B111" s="37"/>
      <c r="C111" s="37"/>
      <c r="D111" s="37"/>
      <c r="E111" s="37"/>
      <c r="F111" s="37"/>
      <c r="G111" s="37"/>
      <c r="H111" s="37"/>
      <c r="J111" s="108"/>
      <c r="K111" s="269"/>
      <c r="M111" s="270"/>
      <c r="O111" s="269"/>
      <c r="P111" s="108"/>
    </row>
    <row r="112" spans="1:16" ht="12" customHeight="1">
      <c r="A112" s="165" t="s">
        <v>189</v>
      </c>
      <c r="B112" s="165"/>
      <c r="C112" s="165"/>
      <c r="D112" s="37"/>
      <c r="E112" s="37"/>
      <c r="F112" s="37"/>
      <c r="G112" s="37"/>
      <c r="H112" s="37"/>
      <c r="J112" s="302">
        <v>-236368</v>
      </c>
      <c r="K112" s="269"/>
      <c r="L112" s="302">
        <v>-238549</v>
      </c>
      <c r="M112" s="270"/>
      <c r="N112" s="130">
        <v>-261495</v>
      </c>
      <c r="O112" s="269"/>
      <c r="P112" s="130">
        <v>-259956</v>
      </c>
    </row>
    <row r="113" spans="1:16" ht="12" customHeight="1">
      <c r="A113" s="165"/>
      <c r="B113" s="165"/>
      <c r="C113" s="165"/>
      <c r="D113" s="37"/>
      <c r="E113" s="37"/>
      <c r="F113" s="37"/>
      <c r="G113" s="37"/>
      <c r="H113" s="37"/>
      <c r="J113" s="302"/>
      <c r="K113" s="269"/>
      <c r="L113" s="302"/>
      <c r="M113" s="270"/>
      <c r="N113" s="302"/>
      <c r="O113" s="269"/>
      <c r="P113" s="302"/>
    </row>
    <row r="114" spans="1:16" ht="10.5" customHeight="1">
      <c r="A114" s="165"/>
      <c r="B114" s="165"/>
      <c r="C114" s="165"/>
      <c r="D114" s="37"/>
      <c r="E114" s="37"/>
      <c r="F114" s="37"/>
      <c r="G114" s="37"/>
      <c r="H114" s="37"/>
      <c r="J114" s="115"/>
      <c r="K114" s="328"/>
      <c r="L114" s="115"/>
      <c r="M114" s="270"/>
      <c r="N114" s="115"/>
      <c r="O114" s="328"/>
      <c r="P114" s="115"/>
    </row>
    <row r="115" spans="1:16" ht="18" customHeight="1" thickBot="1">
      <c r="A115" s="271" t="s">
        <v>51</v>
      </c>
      <c r="B115" s="165"/>
      <c r="C115" s="165"/>
      <c r="D115" s="37"/>
      <c r="E115" s="37"/>
      <c r="F115" s="37"/>
      <c r="G115" s="37"/>
      <c r="H115" s="37"/>
      <c r="J115" s="189">
        <f>SUM(J109:J112)</f>
        <v>2079207</v>
      </c>
      <c r="K115" s="329"/>
      <c r="L115" s="189">
        <f>SUM(L109:L112)</f>
        <v>3089797</v>
      </c>
      <c r="M115" s="270"/>
      <c r="N115" s="189">
        <f>SUM(N109:N112)</f>
        <v>-9536328</v>
      </c>
      <c r="O115" s="329"/>
      <c r="P115" s="189">
        <f>SUM(P109:P112)</f>
        <v>-8363495</v>
      </c>
    </row>
    <row r="116" spans="1:16" ht="18" customHeight="1">
      <c r="A116" s="271"/>
      <c r="B116" s="165"/>
      <c r="C116" s="165"/>
      <c r="D116" s="37"/>
      <c r="E116" s="37"/>
      <c r="F116" s="37"/>
      <c r="G116" s="37"/>
      <c r="H116" s="37"/>
      <c r="J116" s="330"/>
      <c r="K116" s="270"/>
      <c r="L116" s="330"/>
      <c r="M116" s="270"/>
      <c r="N116" s="330"/>
      <c r="O116" s="270"/>
      <c r="P116" s="330"/>
    </row>
    <row r="117" spans="1:16">
      <c r="A117" s="285"/>
      <c r="B117" s="285"/>
      <c r="C117" s="285"/>
      <c r="D117" s="37"/>
      <c r="E117" s="37"/>
      <c r="F117" s="37"/>
      <c r="G117" s="37"/>
      <c r="H117" s="37"/>
      <c r="J117" s="108"/>
      <c r="K117" s="269"/>
      <c r="M117" s="270"/>
      <c r="O117" s="269"/>
      <c r="P117" s="108"/>
    </row>
    <row r="118" spans="1:16" ht="12.75" customHeight="1">
      <c r="A118" s="451" t="s">
        <v>52</v>
      </c>
      <c r="B118" s="451"/>
      <c r="C118" s="451"/>
      <c r="D118" s="451"/>
      <c r="E118" s="451"/>
      <c r="F118" s="451"/>
      <c r="G118" s="451"/>
      <c r="H118" s="451"/>
      <c r="I118" s="451"/>
      <c r="J118" s="331"/>
      <c r="K118" s="269"/>
      <c r="M118" s="270"/>
      <c r="N118" s="332"/>
      <c r="O118" s="269"/>
      <c r="P118" s="108"/>
    </row>
    <row r="119" spans="1:16" ht="12.75" customHeight="1">
      <c r="A119" s="451"/>
      <c r="B119" s="451"/>
      <c r="C119" s="451"/>
      <c r="D119" s="451"/>
      <c r="E119" s="451"/>
      <c r="F119" s="451"/>
      <c r="G119" s="451"/>
      <c r="H119" s="451"/>
      <c r="I119" s="451"/>
      <c r="J119" s="331"/>
      <c r="K119" s="269"/>
      <c r="M119" s="270"/>
      <c r="N119" s="332"/>
      <c r="O119" s="269"/>
      <c r="P119" s="108"/>
    </row>
    <row r="120" spans="1:16">
      <c r="A120" s="451"/>
      <c r="B120" s="451"/>
      <c r="C120" s="451"/>
      <c r="D120" s="451"/>
      <c r="E120" s="451"/>
      <c r="F120" s="451"/>
      <c r="G120" s="451"/>
      <c r="H120" s="451"/>
      <c r="I120" s="451"/>
      <c r="J120" s="331"/>
      <c r="K120" s="269"/>
      <c r="M120" s="270"/>
      <c r="O120" s="269"/>
      <c r="P120" s="108"/>
    </row>
    <row r="121" spans="1:16">
      <c r="A121" s="288"/>
      <c r="B121" s="288"/>
      <c r="C121" s="288"/>
      <c r="D121" s="288"/>
      <c r="E121" s="288"/>
      <c r="F121" s="288"/>
      <c r="G121" s="288"/>
      <c r="H121" s="288"/>
      <c r="I121" s="288"/>
      <c r="J121" s="331"/>
      <c r="K121" s="269"/>
      <c r="M121" s="270"/>
      <c r="O121" s="269"/>
      <c r="P121" s="108"/>
    </row>
    <row r="122" spans="1:16" ht="9.75" customHeight="1">
      <c r="A122" s="289"/>
      <c r="B122" s="289"/>
      <c r="C122" s="289"/>
      <c r="D122" s="289"/>
      <c r="E122" s="289"/>
      <c r="F122" s="289"/>
      <c r="G122" s="289"/>
      <c r="H122" s="37"/>
      <c r="J122" s="124"/>
      <c r="K122" s="270"/>
      <c r="L122" s="112"/>
      <c r="M122" s="270"/>
      <c r="N122" s="112"/>
      <c r="O122" s="270"/>
      <c r="P122" s="112"/>
    </row>
    <row r="123" spans="1:16">
      <c r="B123" s="333" t="s">
        <v>53</v>
      </c>
      <c r="C123" s="37" t="s">
        <v>54</v>
      </c>
      <c r="D123" s="37"/>
      <c r="E123" s="37"/>
      <c r="F123" s="37"/>
      <c r="G123" s="37"/>
      <c r="H123" s="37"/>
      <c r="J123" s="99">
        <v>0.23547042110868444</v>
      </c>
      <c r="K123" s="101"/>
      <c r="L123" s="99">
        <v>0.36202842990901585</v>
      </c>
      <c r="M123" s="101"/>
      <c r="N123" s="99">
        <v>-1.2742375402921087</v>
      </c>
      <c r="O123" s="101"/>
      <c r="P123" s="99">
        <v>-1.1273619191697875</v>
      </c>
    </row>
    <row r="124" spans="1:16">
      <c r="J124" s="100"/>
      <c r="K124" s="103"/>
      <c r="L124" s="103"/>
      <c r="M124" s="103"/>
      <c r="N124" s="100"/>
      <c r="O124" s="103"/>
      <c r="P124" s="103"/>
    </row>
    <row r="125" spans="1:16">
      <c r="B125" s="333" t="s">
        <v>53</v>
      </c>
      <c r="C125" s="35" t="s">
        <v>55</v>
      </c>
      <c r="D125" s="35"/>
      <c r="E125" s="35"/>
      <c r="F125" s="35"/>
      <c r="G125" s="35"/>
      <c r="H125" s="35"/>
      <c r="J125" s="99">
        <v>0.23642951653893796</v>
      </c>
      <c r="K125" s="101"/>
      <c r="L125" s="99">
        <v>0.36202842990901585</v>
      </c>
      <c r="M125" s="101"/>
      <c r="N125" s="99">
        <v>-1.28</v>
      </c>
      <c r="O125" s="101"/>
      <c r="P125" s="99">
        <v>-1.1298737343201302</v>
      </c>
    </row>
    <row r="126" spans="1:16">
      <c r="A126" s="333"/>
      <c r="B126" s="35"/>
      <c r="C126" s="35"/>
      <c r="D126" s="35"/>
      <c r="E126" s="35"/>
      <c r="F126" s="35"/>
      <c r="G126" s="35"/>
      <c r="H126" s="35"/>
      <c r="I126" s="334"/>
      <c r="J126" s="275"/>
      <c r="K126" s="35"/>
      <c r="L126" s="113"/>
      <c r="M126" s="149"/>
      <c r="N126" s="112"/>
      <c r="O126" s="35"/>
    </row>
    <row r="127" spans="1:16">
      <c r="A127" s="333"/>
      <c r="B127" s="35"/>
      <c r="C127" s="35"/>
      <c r="D127" s="35"/>
      <c r="E127" s="35"/>
      <c r="F127" s="35"/>
      <c r="G127" s="35"/>
      <c r="H127" s="35"/>
      <c r="I127" s="334"/>
      <c r="J127" s="275"/>
      <c r="K127" s="35"/>
      <c r="L127" s="112"/>
      <c r="M127" s="149"/>
      <c r="N127" s="335"/>
      <c r="O127" s="35"/>
    </row>
    <row r="128" spans="1:16">
      <c r="B128" s="35"/>
      <c r="C128" s="35"/>
      <c r="D128" s="35"/>
      <c r="E128" s="35"/>
      <c r="F128" s="35"/>
      <c r="G128" s="35"/>
      <c r="H128" s="35"/>
      <c r="I128" s="35"/>
      <c r="J128" s="275"/>
      <c r="K128" s="35"/>
      <c r="L128" s="275"/>
      <c r="M128" s="149"/>
      <c r="N128" s="275"/>
      <c r="O128" s="35"/>
    </row>
    <row r="142" spans="1:16">
      <c r="A142" s="35" t="str">
        <f>+A72</f>
        <v>The notes on pages 7 to 12 form an integral part of these financial statements.</v>
      </c>
    </row>
    <row r="143" spans="1:16">
      <c r="P143" s="204"/>
    </row>
    <row r="144" spans="1:16" ht="17.25" customHeight="1">
      <c r="A144" s="435" t="s">
        <v>174</v>
      </c>
      <c r="B144" s="435"/>
      <c r="C144" s="435"/>
      <c r="D144" s="435"/>
      <c r="E144" s="435"/>
      <c r="F144" s="435"/>
      <c r="G144" s="435"/>
      <c r="H144" s="435"/>
      <c r="I144" s="435"/>
      <c r="J144" s="435"/>
      <c r="K144" s="435"/>
      <c r="L144" s="435"/>
      <c r="M144" s="435"/>
      <c r="N144" s="435"/>
      <c r="O144" s="435"/>
      <c r="P144" s="435"/>
    </row>
    <row r="145" spans="1:16" ht="20.25" customHeight="1">
      <c r="A145" s="435"/>
      <c r="B145" s="435"/>
      <c r="C145" s="435"/>
      <c r="D145" s="435"/>
      <c r="E145" s="435"/>
      <c r="F145" s="435"/>
      <c r="G145" s="435"/>
      <c r="H145" s="435"/>
      <c r="I145" s="435"/>
      <c r="J145" s="435"/>
      <c r="K145" s="435"/>
      <c r="L145" s="435"/>
      <c r="M145" s="435"/>
      <c r="N145" s="435"/>
      <c r="O145" s="435"/>
      <c r="P145" s="435"/>
    </row>
    <row r="146" spans="1:16" ht="18" customHeight="1">
      <c r="A146" s="336"/>
      <c r="B146" s="336"/>
      <c r="C146" s="336"/>
      <c r="D146" s="18"/>
      <c r="E146" s="18"/>
      <c r="F146" s="18"/>
      <c r="G146" s="18"/>
      <c r="H146" s="18"/>
      <c r="I146" s="337"/>
      <c r="J146" s="108"/>
      <c r="K146" s="338"/>
      <c r="M146" s="339"/>
      <c r="O146" s="338"/>
    </row>
    <row r="147" spans="1:16" ht="15.75">
      <c r="A147" s="340" t="s">
        <v>40</v>
      </c>
      <c r="B147" s="336"/>
      <c r="C147" s="336"/>
      <c r="D147" s="18"/>
      <c r="E147" s="18"/>
      <c r="F147" s="18"/>
      <c r="G147" s="18"/>
      <c r="H147" s="18"/>
      <c r="I147" s="337"/>
      <c r="J147" s="108"/>
      <c r="K147" s="338"/>
      <c r="M147" s="339"/>
      <c r="O147" s="338"/>
    </row>
    <row r="148" spans="1:16" ht="15" customHeight="1">
      <c r="A148" s="336"/>
      <c r="B148" s="336"/>
      <c r="C148" s="336"/>
      <c r="D148" s="18"/>
      <c r="E148" s="18"/>
      <c r="F148" s="18"/>
      <c r="G148" s="18"/>
      <c r="H148" s="18"/>
      <c r="I148" s="337"/>
      <c r="J148" s="108"/>
      <c r="K148" s="338"/>
      <c r="M148" s="339"/>
      <c r="O148" s="338"/>
    </row>
    <row r="149" spans="1:16">
      <c r="A149" s="27" t="s">
        <v>56</v>
      </c>
      <c r="B149" s="18"/>
      <c r="C149" s="18"/>
      <c r="D149" s="18"/>
      <c r="E149" s="18"/>
      <c r="F149" s="18"/>
      <c r="G149" s="18"/>
      <c r="K149" s="341"/>
      <c r="M149" s="341"/>
      <c r="O149" s="341"/>
    </row>
    <row r="150" spans="1:16" ht="12.75" customHeight="1">
      <c r="A150" s="18"/>
      <c r="B150" s="18"/>
      <c r="C150" s="18"/>
      <c r="D150" s="18"/>
      <c r="E150" s="18"/>
      <c r="F150" s="18"/>
      <c r="G150" s="18"/>
      <c r="J150" s="440" t="s">
        <v>57</v>
      </c>
      <c r="K150" s="440"/>
      <c r="L150" s="440"/>
      <c r="M150" s="342"/>
      <c r="N150" s="440" t="s">
        <v>57</v>
      </c>
      <c r="O150" s="440"/>
      <c r="P150" s="440"/>
    </row>
    <row r="151" spans="1:16">
      <c r="A151" s="18"/>
      <c r="B151" s="18"/>
      <c r="C151" s="18"/>
      <c r="D151" s="18"/>
      <c r="E151" s="18"/>
      <c r="F151" s="18"/>
      <c r="G151" s="19"/>
      <c r="J151" s="437" t="s">
        <v>2</v>
      </c>
      <c r="K151" s="437"/>
      <c r="L151" s="437"/>
      <c r="M151" s="343"/>
      <c r="N151" s="437" t="s">
        <v>41</v>
      </c>
      <c r="O151" s="437"/>
      <c r="P151" s="437"/>
    </row>
    <row r="152" spans="1:16">
      <c r="A152" s="18"/>
      <c r="B152" s="18"/>
      <c r="C152" s="18"/>
      <c r="D152" s="18"/>
      <c r="E152" s="18"/>
      <c r="F152" s="18"/>
      <c r="G152" s="19"/>
      <c r="J152" s="153" t="s">
        <v>4</v>
      </c>
      <c r="K152" s="344"/>
      <c r="L152" s="345" t="s">
        <v>5</v>
      </c>
      <c r="M152" s="342"/>
      <c r="N152" s="153" t="s">
        <v>4</v>
      </c>
      <c r="O152" s="346"/>
      <c r="P152" s="345" t="s">
        <v>5</v>
      </c>
    </row>
    <row r="153" spans="1:16">
      <c r="A153" s="18"/>
      <c r="B153" s="18"/>
      <c r="C153" s="18"/>
      <c r="D153" s="18"/>
      <c r="E153" s="18"/>
      <c r="F153" s="18"/>
      <c r="G153" s="20"/>
      <c r="J153" s="154"/>
      <c r="K153" s="140"/>
      <c r="L153" s="347"/>
      <c r="M153" s="348"/>
      <c r="N153" s="154"/>
      <c r="O153" s="348"/>
      <c r="P153" s="160"/>
    </row>
    <row r="154" spans="1:16">
      <c r="A154" s="18"/>
      <c r="B154" s="18"/>
      <c r="C154" s="18"/>
      <c r="D154" s="18"/>
      <c r="E154" s="18"/>
      <c r="F154" s="18"/>
      <c r="G154" s="21"/>
      <c r="J154" s="155"/>
      <c r="K154" s="140"/>
      <c r="L154" s="347"/>
      <c r="M154" s="348"/>
      <c r="N154" s="160"/>
      <c r="O154" s="348"/>
      <c r="P154" s="160"/>
    </row>
    <row r="155" spans="1:16">
      <c r="A155" s="22" t="s">
        <v>58</v>
      </c>
      <c r="B155" s="22"/>
      <c r="C155" s="22"/>
      <c r="D155" s="18"/>
      <c r="E155" s="18"/>
      <c r="F155" s="18"/>
      <c r="G155" s="23"/>
      <c r="J155" s="156">
        <v>10160387.316990117</v>
      </c>
      <c r="L155" s="156">
        <v>9296074</v>
      </c>
      <c r="M155" s="348"/>
      <c r="N155" s="156">
        <v>8891189</v>
      </c>
      <c r="O155" s="348"/>
      <c r="P155" s="160">
        <v>8126174</v>
      </c>
    </row>
    <row r="156" spans="1:16">
      <c r="A156" s="18"/>
      <c r="B156" s="18"/>
      <c r="C156" s="18"/>
      <c r="D156" s="18"/>
      <c r="E156" s="18"/>
      <c r="F156" s="18"/>
      <c r="G156" s="21"/>
      <c r="J156" s="156"/>
      <c r="L156" s="347"/>
      <c r="M156" s="348"/>
      <c r="N156" s="156"/>
      <c r="O156" s="348"/>
      <c r="P156" s="160"/>
    </row>
    <row r="157" spans="1:16">
      <c r="A157" s="18"/>
      <c r="B157" s="18"/>
      <c r="C157" s="18"/>
      <c r="D157" s="18"/>
      <c r="E157" s="18"/>
      <c r="F157" s="18"/>
      <c r="G157" s="21"/>
      <c r="J157" s="156"/>
      <c r="L157" s="347"/>
      <c r="M157" s="348"/>
      <c r="N157" s="160"/>
      <c r="O157" s="348"/>
      <c r="P157" s="160"/>
    </row>
    <row r="158" spans="1:16">
      <c r="A158" s="22" t="s">
        <v>43</v>
      </c>
      <c r="B158" s="22"/>
      <c r="C158" s="22"/>
      <c r="D158" s="18"/>
      <c r="E158" s="18"/>
      <c r="F158" s="18"/>
      <c r="G158" s="21"/>
      <c r="J158" s="157">
        <v>-5746395.4319857042</v>
      </c>
      <c r="L158" s="157">
        <v>-4988224</v>
      </c>
      <c r="M158" s="348"/>
      <c r="N158" s="157">
        <v>-5469120</v>
      </c>
      <c r="O158" s="349"/>
      <c r="P158" s="164">
        <v>-4775018</v>
      </c>
    </row>
    <row r="159" spans="1:16">
      <c r="A159" s="22"/>
      <c r="B159" s="22"/>
      <c r="C159" s="22"/>
      <c r="D159" s="18"/>
      <c r="E159" s="18"/>
      <c r="F159" s="18"/>
      <c r="G159" s="21"/>
      <c r="J159" s="156"/>
      <c r="L159" s="347"/>
      <c r="M159" s="348"/>
      <c r="N159" s="156"/>
      <c r="O159" s="348"/>
      <c r="P159" s="160"/>
    </row>
    <row r="160" spans="1:16">
      <c r="A160" s="22"/>
      <c r="B160" s="22"/>
      <c r="C160" s="22"/>
      <c r="D160" s="18"/>
      <c r="E160" s="18"/>
      <c r="F160" s="18"/>
      <c r="G160" s="21"/>
      <c r="J160" s="156"/>
      <c r="L160" s="347"/>
      <c r="M160" s="348"/>
      <c r="N160" s="156"/>
      <c r="O160" s="348"/>
      <c r="P160" s="160"/>
    </row>
    <row r="161" spans="1:16">
      <c r="A161" s="22" t="s">
        <v>44</v>
      </c>
      <c r="B161" s="22"/>
      <c r="C161" s="22"/>
      <c r="D161" s="18"/>
      <c r="E161" s="18"/>
      <c r="F161" s="18"/>
      <c r="G161" s="21"/>
      <c r="J161" s="156">
        <f>SUM(J155:J158)</f>
        <v>4413991.8850044124</v>
      </c>
      <c r="L161" s="156">
        <f>SUM(L155:L158)</f>
        <v>4307850</v>
      </c>
      <c r="M161" s="141">
        <f>SUM(M155:M158)</f>
        <v>0</v>
      </c>
      <c r="N161" s="156">
        <f>SUM(N155:N158)</f>
        <v>3422069</v>
      </c>
      <c r="O161" s="141">
        <f>SUM(O155:O158)</f>
        <v>0</v>
      </c>
      <c r="P161" s="156">
        <f>SUM(P155:P158)</f>
        <v>3351156</v>
      </c>
    </row>
    <row r="162" spans="1:16">
      <c r="A162" s="22"/>
      <c r="B162" s="22"/>
      <c r="C162" s="22"/>
      <c r="D162" s="18"/>
      <c r="E162" s="18"/>
      <c r="F162" s="18"/>
      <c r="G162" s="21"/>
      <c r="J162" s="156"/>
      <c r="L162" s="347"/>
      <c r="M162" s="348"/>
      <c r="N162" s="156"/>
      <c r="O162" s="348"/>
      <c r="P162" s="160"/>
    </row>
    <row r="163" spans="1:16">
      <c r="A163" s="22"/>
      <c r="B163" s="22"/>
      <c r="C163" s="22"/>
      <c r="D163" s="18"/>
      <c r="E163" s="18"/>
      <c r="F163" s="18"/>
      <c r="G163" s="21"/>
      <c r="J163" s="156"/>
      <c r="L163" s="347"/>
      <c r="M163" s="348"/>
      <c r="N163" s="160"/>
      <c r="O163" s="348"/>
      <c r="P163" s="160"/>
    </row>
    <row r="164" spans="1:16">
      <c r="A164" s="22" t="s">
        <v>45</v>
      </c>
      <c r="B164" s="22"/>
      <c r="C164" s="22"/>
      <c r="D164" s="18"/>
      <c r="E164" s="18"/>
      <c r="F164" s="18"/>
      <c r="G164" s="21"/>
      <c r="J164" s="156">
        <v>59282.780730000013</v>
      </c>
      <c r="L164" s="156">
        <v>56675</v>
      </c>
      <c r="M164" s="348"/>
      <c r="N164" s="156">
        <v>60027</v>
      </c>
      <c r="O164" s="348"/>
      <c r="P164" s="160">
        <v>49397</v>
      </c>
    </row>
    <row r="165" spans="1:16">
      <c r="A165" s="22"/>
      <c r="B165" s="22"/>
      <c r="C165" s="22"/>
      <c r="D165" s="18"/>
      <c r="E165" s="18"/>
      <c r="F165" s="18"/>
      <c r="G165" s="21"/>
      <c r="J165" s="156"/>
      <c r="L165" s="156"/>
      <c r="M165" s="348"/>
      <c r="N165" s="156"/>
      <c r="O165" s="348"/>
      <c r="P165" s="160"/>
    </row>
    <row r="166" spans="1:16">
      <c r="A166" s="22"/>
      <c r="B166" s="22"/>
      <c r="C166" s="22"/>
      <c r="D166" s="18"/>
      <c r="E166" s="18"/>
      <c r="F166" s="18"/>
      <c r="G166" s="21"/>
      <c r="J166" s="156"/>
      <c r="L166" s="156"/>
      <c r="M166" s="348"/>
      <c r="N166" s="160"/>
      <c r="O166" s="348"/>
      <c r="P166" s="160"/>
    </row>
    <row r="167" spans="1:16">
      <c r="A167" s="18" t="s">
        <v>59</v>
      </c>
      <c r="B167" s="18"/>
      <c r="C167" s="18"/>
      <c r="D167" s="18"/>
      <c r="E167" s="18"/>
      <c r="F167" s="18"/>
      <c r="G167" s="21"/>
      <c r="J167" s="156">
        <v>-1565619</v>
      </c>
      <c r="L167" s="156">
        <v>-1239597</v>
      </c>
      <c r="M167" s="348"/>
      <c r="N167" s="160">
        <v>-9098840</v>
      </c>
      <c r="O167" s="348"/>
      <c r="P167" s="160">
        <v>-8844778</v>
      </c>
    </row>
    <row r="168" spans="1:16">
      <c r="A168" s="18"/>
      <c r="B168" s="18"/>
      <c r="C168" s="18"/>
      <c r="D168" s="18"/>
      <c r="E168" s="18"/>
      <c r="F168" s="18"/>
      <c r="G168" s="21"/>
      <c r="J168" s="156"/>
      <c r="L168" s="156"/>
      <c r="M168" s="348"/>
      <c r="N168" s="156"/>
      <c r="O168" s="348"/>
      <c r="P168" s="160"/>
    </row>
    <row r="169" spans="1:16">
      <c r="A169" s="18"/>
      <c r="B169" s="18"/>
      <c r="C169" s="18"/>
      <c r="D169" s="18"/>
      <c r="E169" s="18"/>
      <c r="F169" s="18"/>
      <c r="G169" s="21"/>
      <c r="J169" s="156"/>
      <c r="L169" s="156"/>
      <c r="M169" s="348"/>
      <c r="N169" s="160"/>
      <c r="O169" s="348"/>
      <c r="P169" s="160"/>
    </row>
    <row r="170" spans="1:16">
      <c r="A170" s="22" t="s">
        <v>47</v>
      </c>
      <c r="B170" s="22"/>
      <c r="C170" s="22"/>
      <c r="D170" s="18"/>
      <c r="E170" s="18"/>
      <c r="F170" s="18"/>
      <c r="G170" s="21"/>
      <c r="J170" s="157">
        <v>-1404152.4322800003</v>
      </c>
      <c r="L170" s="157">
        <v>-1229864</v>
      </c>
      <c r="M170" s="348"/>
      <c r="N170" s="164">
        <v>-1520524</v>
      </c>
      <c r="O170" s="349"/>
      <c r="P170" s="164">
        <v>-1407125</v>
      </c>
    </row>
    <row r="171" spans="1:16">
      <c r="A171" s="22"/>
      <c r="B171" s="22"/>
      <c r="C171" s="22"/>
      <c r="D171" s="18"/>
      <c r="E171" s="18"/>
      <c r="F171" s="18"/>
      <c r="G171" s="21"/>
      <c r="J171" s="156"/>
      <c r="L171" s="347"/>
      <c r="M171" s="348"/>
      <c r="N171" s="160"/>
      <c r="O171" s="348"/>
      <c r="P171" s="160"/>
    </row>
    <row r="172" spans="1:16">
      <c r="A172" s="22"/>
      <c r="B172" s="22"/>
      <c r="C172" s="22"/>
      <c r="D172" s="18"/>
      <c r="E172" s="18"/>
      <c r="F172" s="18"/>
      <c r="G172" s="21"/>
      <c r="J172" s="156"/>
      <c r="L172" s="347"/>
      <c r="M172" s="348"/>
      <c r="N172" s="156"/>
      <c r="O172" s="348"/>
      <c r="P172" s="160"/>
    </row>
    <row r="173" spans="1:16">
      <c r="A173" s="22" t="s">
        <v>60</v>
      </c>
      <c r="B173" s="22"/>
      <c r="C173" s="22"/>
      <c r="D173" s="18"/>
      <c r="E173" s="18"/>
      <c r="F173" s="18"/>
      <c r="G173" s="24"/>
      <c r="J173" s="156">
        <f>SUM(J161:J170)</f>
        <v>1503503.2334544118</v>
      </c>
      <c r="L173" s="156">
        <f>SUM(L161:L170)</f>
        <v>1895064</v>
      </c>
      <c r="M173" s="141">
        <f>SUM(M161:M170)</f>
        <v>0</v>
      </c>
      <c r="N173" s="156">
        <f>SUM(N161:N170)</f>
        <v>-7137268</v>
      </c>
      <c r="O173" s="141">
        <f>SUM(O161:O170)</f>
        <v>0</v>
      </c>
      <c r="P173" s="156">
        <f>SUM(P161:P170)</f>
        <v>-6851350</v>
      </c>
    </row>
    <row r="174" spans="1:16">
      <c r="A174" s="18"/>
      <c r="B174" s="18"/>
      <c r="C174" s="18"/>
      <c r="D174" s="18"/>
      <c r="E174" s="18"/>
      <c r="F174" s="18"/>
      <c r="G174" s="21"/>
      <c r="J174" s="156"/>
      <c r="L174" s="347"/>
      <c r="M174" s="348"/>
      <c r="N174" s="160"/>
      <c r="O174" s="348"/>
      <c r="P174" s="160"/>
    </row>
    <row r="175" spans="1:16">
      <c r="A175" s="18"/>
      <c r="B175" s="18"/>
      <c r="C175" s="18"/>
      <c r="D175" s="18"/>
      <c r="E175" s="18"/>
      <c r="F175" s="18"/>
      <c r="G175" s="21"/>
      <c r="J175" s="156"/>
      <c r="L175" s="347"/>
      <c r="M175" s="348"/>
      <c r="N175" s="160"/>
      <c r="O175" s="348"/>
      <c r="P175" s="160"/>
    </row>
    <row r="176" spans="1:16">
      <c r="A176" s="22" t="s">
        <v>61</v>
      </c>
      <c r="B176" s="22"/>
      <c r="C176" s="22"/>
      <c r="D176" s="18"/>
      <c r="E176" s="18"/>
      <c r="F176" s="18"/>
      <c r="G176" s="24"/>
      <c r="J176" s="157">
        <v>-12309.956319999998</v>
      </c>
      <c r="L176" s="157">
        <v>35309</v>
      </c>
      <c r="M176" s="348"/>
      <c r="N176" s="157">
        <v>-407680</v>
      </c>
      <c r="O176" s="349"/>
      <c r="P176" s="164">
        <v>-268948</v>
      </c>
    </row>
    <row r="177" spans="1:16">
      <c r="A177" s="22"/>
      <c r="B177" s="22"/>
      <c r="C177" s="22"/>
      <c r="D177" s="18"/>
      <c r="E177" s="18"/>
      <c r="F177" s="18"/>
      <c r="G177" s="25"/>
      <c r="J177" s="156"/>
      <c r="L177" s="347"/>
      <c r="M177" s="348"/>
      <c r="N177" s="156"/>
      <c r="O177" s="348"/>
      <c r="P177" s="160"/>
    </row>
    <row r="178" spans="1:16">
      <c r="A178" s="22"/>
      <c r="B178" s="22"/>
      <c r="C178" s="22"/>
      <c r="D178" s="18"/>
      <c r="E178" s="18"/>
      <c r="F178" s="18"/>
      <c r="G178" s="25"/>
      <c r="J178" s="156"/>
      <c r="L178" s="347"/>
      <c r="M178" s="348"/>
      <c r="N178" s="156"/>
      <c r="O178" s="348"/>
      <c r="P178" s="160"/>
    </row>
    <row r="179" spans="1:16">
      <c r="A179" s="22" t="s">
        <v>62</v>
      </c>
      <c r="B179" s="22"/>
      <c r="C179" s="22"/>
      <c r="D179" s="18"/>
      <c r="E179" s="18"/>
      <c r="F179" s="18"/>
      <c r="G179" s="21"/>
      <c r="J179" s="156">
        <f>SUM(J173:J176)</f>
        <v>1491193.277134412</v>
      </c>
      <c r="L179" s="156">
        <f>SUM(L173:L176)</f>
        <v>1930373</v>
      </c>
      <c r="M179" s="142">
        <f>SUM(M173:M176)</f>
        <v>0</v>
      </c>
      <c r="N179" s="156">
        <f>SUM(N173:N176)</f>
        <v>-7544948</v>
      </c>
      <c r="O179" s="142">
        <f>SUM(O173:O176)</f>
        <v>0</v>
      </c>
      <c r="P179" s="156">
        <f>SUM(P173:P176)</f>
        <v>-7120298</v>
      </c>
    </row>
    <row r="180" spans="1:16">
      <c r="A180" s="18"/>
      <c r="B180" s="18"/>
      <c r="C180" s="18"/>
      <c r="D180" s="18"/>
      <c r="E180" s="18"/>
      <c r="F180" s="18"/>
      <c r="G180" s="21"/>
      <c r="J180" s="350"/>
      <c r="L180" s="347"/>
      <c r="M180" s="348"/>
      <c r="N180" s="160"/>
      <c r="O180" s="348"/>
      <c r="P180" s="160"/>
    </row>
    <row r="181" spans="1:16">
      <c r="A181" s="18"/>
      <c r="B181" s="18"/>
      <c r="C181" s="18"/>
      <c r="D181" s="18"/>
      <c r="E181" s="18"/>
      <c r="F181" s="18"/>
      <c r="G181" s="21"/>
      <c r="J181" s="156"/>
      <c r="K181" s="17"/>
      <c r="L181" s="347"/>
      <c r="M181" s="348"/>
      <c r="N181" s="160"/>
      <c r="O181" s="348"/>
      <c r="P181" s="160"/>
    </row>
    <row r="182" spans="1:16">
      <c r="A182" s="165" t="s">
        <v>189</v>
      </c>
      <c r="B182" s="22"/>
      <c r="C182" s="22"/>
      <c r="D182" s="18"/>
      <c r="E182" s="18"/>
      <c r="F182" s="18"/>
      <c r="G182" s="24"/>
      <c r="J182" s="156">
        <v>-117043.32528999998</v>
      </c>
      <c r="K182" s="17"/>
      <c r="L182" s="156">
        <v>-116905</v>
      </c>
      <c r="M182" s="142"/>
      <c r="N182" s="156">
        <v>-122817</v>
      </c>
      <c r="O182" s="142"/>
      <c r="P182" s="156">
        <v>-126190</v>
      </c>
    </row>
    <row r="183" spans="1:16">
      <c r="A183" s="22"/>
      <c r="B183" s="22"/>
      <c r="C183" s="22"/>
      <c r="D183" s="18"/>
      <c r="E183" s="18"/>
      <c r="F183" s="18"/>
      <c r="G183" s="24"/>
      <c r="J183" s="156"/>
      <c r="K183" s="17"/>
      <c r="L183" s="347"/>
      <c r="M183" s="348"/>
      <c r="N183" s="161"/>
      <c r="O183" s="348"/>
      <c r="P183" s="160"/>
    </row>
    <row r="184" spans="1:16">
      <c r="A184" s="22"/>
      <c r="B184" s="22"/>
      <c r="C184" s="22"/>
      <c r="D184" s="18"/>
      <c r="E184" s="18"/>
      <c r="F184" s="18"/>
      <c r="G184" s="25"/>
      <c r="J184" s="156"/>
      <c r="L184" s="347"/>
      <c r="M184" s="348"/>
      <c r="N184" s="158"/>
      <c r="O184" s="348"/>
      <c r="P184" s="160"/>
    </row>
    <row r="185" spans="1:16" ht="18" customHeight="1" thickBot="1">
      <c r="A185" s="271" t="s">
        <v>51</v>
      </c>
      <c r="B185" s="165"/>
      <c r="C185" s="165"/>
      <c r="D185" s="37"/>
      <c r="E185" s="37"/>
      <c r="F185" s="37"/>
      <c r="G185" s="37"/>
      <c r="H185" s="37"/>
      <c r="J185" s="189">
        <f>SUM(J179:J182)</f>
        <v>1374149.9518444119</v>
      </c>
      <c r="K185" s="329"/>
      <c r="L185" s="189">
        <f>SUM(L179:L182)</f>
        <v>1813468</v>
      </c>
      <c r="M185" s="270">
        <f>M179+M182</f>
        <v>0</v>
      </c>
      <c r="N185" s="189">
        <f>SUM(N179:N182)</f>
        <v>-7667765</v>
      </c>
      <c r="O185" s="329">
        <f>O179+O182</f>
        <v>0</v>
      </c>
      <c r="P185" s="189">
        <f>SUM(P179:P182)</f>
        <v>-7246488</v>
      </c>
    </row>
    <row r="186" spans="1:16">
      <c r="A186" s="27"/>
      <c r="B186" s="27"/>
      <c r="C186" s="27"/>
      <c r="D186" s="18"/>
      <c r="E186" s="18"/>
      <c r="F186" s="18"/>
      <c r="G186" s="21"/>
      <c r="J186" s="156"/>
      <c r="L186" s="160"/>
      <c r="M186" s="143"/>
      <c r="N186" s="160"/>
      <c r="O186" s="143"/>
      <c r="P186" s="160"/>
    </row>
    <row r="187" spans="1:16">
      <c r="A187" s="27"/>
      <c r="B187" s="27"/>
      <c r="C187" s="27"/>
      <c r="D187" s="18"/>
      <c r="E187" s="18"/>
      <c r="F187" s="18"/>
      <c r="G187" s="21"/>
      <c r="J187" s="156"/>
      <c r="L187" s="160"/>
      <c r="M187" s="143"/>
      <c r="N187" s="160"/>
      <c r="O187" s="143"/>
      <c r="P187" s="160"/>
    </row>
    <row r="188" spans="1:16" ht="12.75" customHeight="1">
      <c r="A188" s="450" t="s">
        <v>52</v>
      </c>
      <c r="B188" s="450"/>
      <c r="C188" s="450"/>
      <c r="D188" s="450"/>
      <c r="E188" s="450"/>
      <c r="F188" s="450"/>
      <c r="G188" s="450"/>
      <c r="H188" s="450"/>
      <c r="I188" s="450"/>
      <c r="J188" s="163"/>
      <c r="K188" s="144"/>
      <c r="L188" s="163"/>
      <c r="M188" s="143"/>
      <c r="N188" s="162"/>
      <c r="O188" s="144"/>
      <c r="P188" s="162"/>
    </row>
    <row r="189" spans="1:16">
      <c r="A189" s="450"/>
      <c r="B189" s="450"/>
      <c r="C189" s="450"/>
      <c r="D189" s="450"/>
      <c r="E189" s="450"/>
      <c r="F189" s="450"/>
      <c r="G189" s="450"/>
      <c r="H189" s="450"/>
      <c r="I189" s="450"/>
      <c r="J189" s="163"/>
      <c r="K189" s="144"/>
      <c r="L189" s="163"/>
      <c r="M189" s="143"/>
      <c r="N189" s="162"/>
      <c r="O189" s="144"/>
      <c r="P189" s="162"/>
    </row>
    <row r="190" spans="1:16">
      <c r="A190" s="450"/>
      <c r="B190" s="450"/>
      <c r="C190" s="450"/>
      <c r="D190" s="450"/>
      <c r="E190" s="450"/>
      <c r="F190" s="450"/>
      <c r="G190" s="450"/>
      <c r="H190" s="450"/>
      <c r="I190" s="450"/>
      <c r="J190" s="351"/>
      <c r="K190" s="144"/>
      <c r="L190" s="162"/>
      <c r="M190" s="143"/>
      <c r="N190" s="162"/>
      <c r="O190" s="144"/>
      <c r="P190" s="162"/>
    </row>
    <row r="191" spans="1:16">
      <c r="A191" s="145"/>
      <c r="B191" s="145"/>
      <c r="C191" s="145"/>
      <c r="D191" s="145"/>
      <c r="E191" s="145"/>
      <c r="F191" s="145"/>
      <c r="G191" s="18"/>
      <c r="J191" s="351"/>
      <c r="K191" s="144"/>
      <c r="L191" s="162"/>
      <c r="M191" s="143"/>
      <c r="N191" s="162"/>
      <c r="O191" s="144"/>
      <c r="P191" s="162"/>
    </row>
    <row r="192" spans="1:16">
      <c r="A192" s="29"/>
      <c r="B192" s="29"/>
      <c r="C192" s="29"/>
      <c r="D192" s="29"/>
      <c r="E192" s="29"/>
      <c r="F192" s="29"/>
      <c r="G192" s="18"/>
      <c r="J192" s="155"/>
      <c r="K192" s="143"/>
      <c r="L192" s="160"/>
      <c r="M192" s="143"/>
      <c r="N192" s="162"/>
      <c r="O192" s="143"/>
      <c r="P192" s="162"/>
    </row>
    <row r="193" spans="1:16">
      <c r="A193" s="30" t="s">
        <v>53</v>
      </c>
      <c r="B193" s="18" t="s">
        <v>54</v>
      </c>
      <c r="C193" s="18"/>
      <c r="D193" s="18"/>
      <c r="E193" s="18"/>
      <c r="F193" s="18"/>
      <c r="G193" s="31"/>
      <c r="J193" s="253">
        <v>0.15926243282989044</v>
      </c>
      <c r="L193" s="253">
        <v>0.2145028359189656</v>
      </c>
      <c r="M193" s="255"/>
      <c r="N193" s="253">
        <v>-0.98755967290962454</v>
      </c>
      <c r="O193" s="255"/>
      <c r="P193" s="254">
        <v>-0.93480273676164627</v>
      </c>
    </row>
    <row r="194" spans="1:16">
      <c r="A194" s="18"/>
      <c r="B194" s="18"/>
      <c r="C194" s="18"/>
      <c r="D194" s="18"/>
      <c r="E194" s="18"/>
      <c r="F194" s="18"/>
      <c r="G194" s="18"/>
      <c r="J194" s="256"/>
      <c r="K194" s="256"/>
      <c r="L194" s="256"/>
      <c r="M194" s="255"/>
      <c r="N194" s="256"/>
      <c r="O194" s="255"/>
      <c r="P194" s="256"/>
    </row>
    <row r="195" spans="1:16">
      <c r="A195" s="30" t="s">
        <v>53</v>
      </c>
      <c r="B195" s="18" t="s">
        <v>55</v>
      </c>
      <c r="C195" s="18"/>
      <c r="D195" s="18"/>
      <c r="E195" s="32"/>
      <c r="F195" s="32"/>
      <c r="G195" s="32"/>
      <c r="J195" s="253">
        <v>0.15926243282989044</v>
      </c>
      <c r="L195" s="253">
        <v>0.2145028359189656</v>
      </c>
      <c r="M195" s="257"/>
      <c r="N195" s="253">
        <v>-0.98976000210835136</v>
      </c>
      <c r="O195" s="258"/>
      <c r="P195" s="254">
        <v>-0.93688552103602463</v>
      </c>
    </row>
    <row r="196" spans="1:16">
      <c r="A196" s="18"/>
      <c r="B196" s="32"/>
      <c r="C196" s="32"/>
      <c r="D196" s="32"/>
      <c r="E196" s="32"/>
      <c r="F196" s="32"/>
      <c r="G196" s="32"/>
      <c r="J196" s="159"/>
      <c r="K196" s="146"/>
      <c r="L196" s="159"/>
      <c r="M196" s="147"/>
      <c r="N196" s="162"/>
      <c r="O196" s="145"/>
      <c r="P196" s="162"/>
    </row>
    <row r="197" spans="1:16">
      <c r="A197" s="18"/>
      <c r="B197" s="32"/>
      <c r="C197" s="32"/>
      <c r="D197" s="32"/>
      <c r="E197" s="32"/>
      <c r="F197" s="32"/>
      <c r="G197" s="32"/>
      <c r="J197" s="159"/>
      <c r="K197" s="145"/>
      <c r="L197" s="159"/>
      <c r="M197" s="147"/>
      <c r="N197" s="162"/>
      <c r="O197" s="145"/>
      <c r="P197" s="162"/>
    </row>
    <row r="198" spans="1:16">
      <c r="B198" s="32"/>
      <c r="C198" s="32"/>
      <c r="D198" s="32"/>
      <c r="E198" s="32"/>
      <c r="F198" s="32"/>
      <c r="G198" s="32"/>
      <c r="H198" s="32"/>
      <c r="I198" s="32"/>
      <c r="J198" s="275"/>
      <c r="K198" s="32"/>
      <c r="M198" s="352"/>
      <c r="O198" s="32"/>
    </row>
    <row r="212" spans="1:16">
      <c r="A212" s="32" t="str">
        <f>A72</f>
        <v>The notes on pages 7 to 12 form an integral part of these financial statements.</v>
      </c>
      <c r="P212" s="204"/>
    </row>
    <row r="355" spans="1:16" ht="12.75" customHeight="1">
      <c r="A355" s="435" t="s">
        <v>174</v>
      </c>
      <c r="B355" s="435"/>
      <c r="C355" s="435"/>
      <c r="D355" s="435"/>
      <c r="E355" s="435"/>
      <c r="F355" s="435"/>
      <c r="G355" s="435"/>
      <c r="H355" s="435"/>
      <c r="I355" s="435"/>
      <c r="J355" s="435"/>
      <c r="K355" s="435"/>
      <c r="L355" s="435"/>
      <c r="M355" s="435"/>
      <c r="N355" s="435"/>
      <c r="O355" s="435"/>
      <c r="P355" s="435"/>
    </row>
    <row r="356" spans="1:16" ht="23.25" customHeight="1">
      <c r="A356" s="435"/>
      <c r="B356" s="435"/>
      <c r="C356" s="435"/>
      <c r="D356" s="435"/>
      <c r="E356" s="435"/>
      <c r="F356" s="435"/>
      <c r="G356" s="435"/>
      <c r="H356" s="435"/>
      <c r="I356" s="435"/>
      <c r="J356" s="435"/>
      <c r="K356" s="435"/>
      <c r="L356" s="435"/>
      <c r="M356" s="435"/>
      <c r="N356" s="435"/>
      <c r="O356" s="435"/>
      <c r="P356" s="435"/>
    </row>
    <row r="357" spans="1:16" ht="15.75">
      <c r="A357" s="39"/>
      <c r="K357" s="16"/>
      <c r="L357" s="113"/>
      <c r="M357" s="166"/>
      <c r="N357" s="113"/>
      <c r="O357" s="16"/>
    </row>
    <row r="358" spans="1:16" ht="15.75">
      <c r="A358" s="259" t="s">
        <v>63</v>
      </c>
      <c r="B358" s="260"/>
      <c r="C358" s="260"/>
      <c r="K358" s="16"/>
      <c r="L358" s="113"/>
      <c r="M358" s="166"/>
      <c r="N358" s="113"/>
      <c r="O358" s="16"/>
    </row>
    <row r="359" spans="1:16">
      <c r="A359" s="285"/>
      <c r="L359" s="261" t="s">
        <v>64</v>
      </c>
      <c r="N359" s="261" t="s">
        <v>64</v>
      </c>
    </row>
    <row r="360" spans="1:16" ht="15">
      <c r="A360" s="441" t="s">
        <v>1</v>
      </c>
      <c r="B360" s="442"/>
      <c r="C360" s="442"/>
      <c r="D360" s="442"/>
      <c r="E360" s="442"/>
      <c r="F360" s="442"/>
      <c r="G360" s="442"/>
      <c r="H360" s="442"/>
      <c r="I360" s="442"/>
      <c r="J360" s="442"/>
      <c r="K360" s="262"/>
      <c r="L360" s="439"/>
      <c r="M360" s="439"/>
      <c r="N360" s="439"/>
      <c r="O360" s="262"/>
    </row>
    <row r="361" spans="1:16" ht="8.25" customHeight="1">
      <c r="A361" s="285"/>
      <c r="B361" s="37"/>
      <c r="C361" s="37"/>
      <c r="D361" s="37"/>
      <c r="E361" s="37"/>
      <c r="F361" s="37"/>
      <c r="G361" s="37"/>
      <c r="H361" s="37"/>
      <c r="I361" s="283"/>
      <c r="J361" s="263"/>
      <c r="K361" s="262"/>
      <c r="L361" s="263"/>
      <c r="M361" s="264"/>
      <c r="N361" s="263"/>
      <c r="O361" s="262"/>
    </row>
    <row r="362" spans="1:16">
      <c r="B362" s="37"/>
      <c r="C362" s="37"/>
      <c r="D362" s="37"/>
      <c r="E362" s="37"/>
      <c r="F362" s="37"/>
      <c r="G362" s="37"/>
      <c r="H362" s="37"/>
      <c r="I362" s="265"/>
      <c r="J362" s="449" t="s">
        <v>167</v>
      </c>
      <c r="K362" s="449"/>
      <c r="L362" s="449"/>
      <c r="M362" s="265"/>
      <c r="N362" s="449" t="s">
        <v>167</v>
      </c>
      <c r="O362" s="449"/>
      <c r="P362" s="449"/>
    </row>
    <row r="363" spans="1:16">
      <c r="A363" s="285"/>
      <c r="B363" s="285"/>
      <c r="C363" s="285"/>
      <c r="D363" s="285"/>
      <c r="E363" s="37"/>
      <c r="F363" s="37"/>
      <c r="G363" s="37"/>
      <c r="H363" s="37"/>
      <c r="I363" s="266"/>
      <c r="J363" s="437" t="s">
        <v>2</v>
      </c>
      <c r="K363" s="437"/>
      <c r="L363" s="437"/>
      <c r="M363" s="266"/>
      <c r="N363" s="437" t="s">
        <v>41</v>
      </c>
      <c r="O363" s="437"/>
      <c r="P363" s="437"/>
    </row>
    <row r="364" spans="1:16">
      <c r="A364" s="178"/>
      <c r="B364" s="178"/>
      <c r="C364" s="178"/>
      <c r="D364" s="37"/>
      <c r="E364" s="37"/>
      <c r="F364" s="37"/>
      <c r="G364" s="37"/>
      <c r="H364" s="37"/>
      <c r="I364" s="166"/>
      <c r="J364" s="132" t="s">
        <v>4</v>
      </c>
      <c r="K364" s="267"/>
      <c r="L364" s="132" t="s">
        <v>5</v>
      </c>
      <c r="M364" s="268"/>
      <c r="N364" s="132" t="s">
        <v>4</v>
      </c>
      <c r="O364" s="267"/>
      <c r="P364" s="132" t="s">
        <v>5</v>
      </c>
    </row>
    <row r="365" spans="1:16" ht="9.75" customHeight="1">
      <c r="A365" s="178"/>
      <c r="B365" s="178"/>
      <c r="C365" s="178"/>
      <c r="D365" s="37"/>
      <c r="E365" s="37"/>
      <c r="F365" s="37"/>
      <c r="G365" s="37"/>
      <c r="H365" s="37"/>
      <c r="I365" s="166"/>
      <c r="J365" s="132"/>
      <c r="K365" s="267"/>
      <c r="L365" s="132"/>
      <c r="M365" s="268"/>
      <c r="N365" s="132"/>
      <c r="O365" s="267"/>
      <c r="P365" s="132"/>
    </row>
    <row r="366" spans="1:16">
      <c r="A366" s="178" t="s">
        <v>65</v>
      </c>
      <c r="B366" s="165"/>
      <c r="C366" s="165"/>
      <c r="D366" s="37"/>
      <c r="E366" s="37"/>
      <c r="F366" s="37"/>
      <c r="G366" s="37"/>
      <c r="H366" s="37"/>
      <c r="J366" s="130"/>
      <c r="K366" s="269"/>
      <c r="L366" s="128"/>
      <c r="M366" s="270"/>
      <c r="N366" s="130"/>
      <c r="O366" s="269"/>
      <c r="P366" s="130"/>
    </row>
    <row r="367" spans="1:16" ht="7.5" customHeight="1">
      <c r="A367" s="178"/>
      <c r="B367" s="165"/>
      <c r="C367" s="165"/>
      <c r="D367" s="37"/>
      <c r="E367" s="37"/>
      <c r="F367" s="37"/>
      <c r="G367" s="37"/>
      <c r="H367" s="37"/>
      <c r="J367" s="130"/>
      <c r="K367" s="269"/>
      <c r="L367" s="130"/>
      <c r="M367" s="270"/>
      <c r="N367" s="130"/>
      <c r="O367" s="269"/>
      <c r="P367" s="130"/>
    </row>
    <row r="368" spans="1:16" ht="14.25" customHeight="1">
      <c r="A368" s="165" t="s">
        <v>66</v>
      </c>
      <c r="B368" s="178"/>
      <c r="C368" s="178"/>
      <c r="D368" s="37"/>
      <c r="E368" s="37"/>
      <c r="F368" s="37"/>
      <c r="G368" s="37"/>
      <c r="H368" s="37"/>
      <c r="J368" s="116">
        <f>7530308-J372</f>
        <v>7320048.0813699998</v>
      </c>
      <c r="K368" s="300"/>
      <c r="L368" s="116">
        <f>7378116-L372</f>
        <v>7167856.0813699998</v>
      </c>
      <c r="M368" s="301"/>
      <c r="N368" s="116">
        <f>5896220-N372</f>
        <v>5398669</v>
      </c>
      <c r="O368" s="300"/>
      <c r="P368" s="116">
        <f>6473010-P372</f>
        <v>5975459</v>
      </c>
    </row>
    <row r="369" spans="1:25" ht="14.25" customHeight="1">
      <c r="A369" s="165" t="s">
        <v>67</v>
      </c>
      <c r="B369" s="178"/>
      <c r="C369" s="178"/>
      <c r="D369" s="37"/>
      <c r="E369" s="37"/>
      <c r="F369" s="37"/>
      <c r="G369" s="37"/>
      <c r="H369" s="37"/>
      <c r="J369" s="116">
        <v>33718</v>
      </c>
      <c r="K369" s="300"/>
      <c r="L369" s="116">
        <v>32986</v>
      </c>
      <c r="M369" s="301"/>
      <c r="N369" s="116">
        <v>47962</v>
      </c>
      <c r="O369" s="300"/>
      <c r="P369" s="116">
        <v>46262</v>
      </c>
    </row>
    <row r="370" spans="1:25" ht="14.25" customHeight="1">
      <c r="A370" s="165" t="s">
        <v>68</v>
      </c>
      <c r="B370" s="178"/>
      <c r="C370" s="178"/>
      <c r="D370" s="37"/>
      <c r="E370" s="37"/>
      <c r="F370" s="37"/>
      <c r="G370" s="37"/>
      <c r="H370" s="37"/>
      <c r="J370" s="116">
        <v>-435819</v>
      </c>
      <c r="K370" s="300"/>
      <c r="L370" s="116">
        <v>-323008</v>
      </c>
      <c r="M370" s="301"/>
      <c r="N370" s="116">
        <v>-958551</v>
      </c>
      <c r="O370" s="300"/>
      <c r="P370" s="116">
        <v>-698505</v>
      </c>
    </row>
    <row r="371" spans="1:25" ht="14.25" customHeight="1">
      <c r="A371" s="165" t="s">
        <v>69</v>
      </c>
      <c r="B371" s="178"/>
      <c r="C371" s="178"/>
      <c r="D371" s="37"/>
      <c r="E371" s="37"/>
      <c r="F371" s="37"/>
      <c r="G371" s="37"/>
      <c r="H371" s="37"/>
      <c r="J371" s="116">
        <v>-45331</v>
      </c>
      <c r="K371" s="300"/>
      <c r="L371" s="116">
        <v>-45325</v>
      </c>
      <c r="M371" s="301"/>
      <c r="N371" s="116">
        <v>-34358</v>
      </c>
      <c r="O371" s="300"/>
      <c r="P371" s="116">
        <v>-34354</v>
      </c>
    </row>
    <row r="372" spans="1:25" ht="14.25" customHeight="1">
      <c r="A372" s="430" t="s">
        <v>233</v>
      </c>
      <c r="B372" s="178"/>
      <c r="C372" s="178"/>
      <c r="D372" s="37"/>
      <c r="E372" s="37"/>
      <c r="F372" s="37"/>
      <c r="G372" s="37"/>
      <c r="H372" s="37"/>
      <c r="J372" s="116">
        <v>210259.91863</v>
      </c>
      <c r="K372" s="300"/>
      <c r="L372" s="116">
        <v>210259.91863</v>
      </c>
      <c r="M372" s="301"/>
      <c r="N372" s="116">
        <v>497551</v>
      </c>
      <c r="O372" s="300"/>
      <c r="P372" s="116">
        <v>497551</v>
      </c>
    </row>
    <row r="373" spans="1:25" ht="14.25" customHeight="1">
      <c r="A373" s="165" t="s">
        <v>70</v>
      </c>
      <c r="B373" s="178"/>
      <c r="C373" s="178"/>
      <c r="D373" s="37"/>
      <c r="E373" s="37"/>
      <c r="F373" s="37"/>
      <c r="G373" s="37"/>
      <c r="H373" s="37"/>
      <c r="J373" s="116">
        <v>-34674</v>
      </c>
      <c r="K373" s="300"/>
      <c r="L373" s="116">
        <v>-29676</v>
      </c>
      <c r="M373" s="301"/>
      <c r="N373" s="116">
        <v>-38783</v>
      </c>
      <c r="O373" s="300"/>
      <c r="P373" s="116">
        <v>-35748</v>
      </c>
    </row>
    <row r="374" spans="1:25" s="166" customFormat="1" ht="7.5" customHeight="1">
      <c r="B374" s="276"/>
      <c r="C374" s="276"/>
      <c r="D374" s="277"/>
      <c r="E374" s="277"/>
      <c r="F374" s="277"/>
      <c r="G374" s="277"/>
      <c r="H374" s="277"/>
      <c r="J374" s="204"/>
      <c r="K374" s="301"/>
      <c r="L374" s="302"/>
      <c r="M374" s="301"/>
      <c r="N374" s="204"/>
      <c r="O374" s="301"/>
      <c r="P374" s="302"/>
      <c r="S374" s="16"/>
      <c r="T374" s="16"/>
      <c r="U374" s="16"/>
      <c r="V374" s="16"/>
      <c r="W374" s="16"/>
      <c r="X374" s="16"/>
      <c r="Y374" s="16"/>
    </row>
    <row r="375" spans="1:25" ht="18.75" customHeight="1">
      <c r="A375" s="271" t="s">
        <v>71</v>
      </c>
      <c r="B375" s="271"/>
      <c r="C375" s="271"/>
      <c r="D375" s="271"/>
      <c r="E375" s="271"/>
      <c r="F375" s="271"/>
      <c r="G375" s="271"/>
      <c r="H375" s="37"/>
      <c r="J375" s="303">
        <f>SUM(J368:J373)</f>
        <v>7048202</v>
      </c>
      <c r="K375" s="304"/>
      <c r="L375" s="303">
        <f>SUM(L368:L373)</f>
        <v>7013093</v>
      </c>
      <c r="M375" s="301"/>
      <c r="N375" s="303">
        <f>SUM(N368:N374)</f>
        <v>4912490</v>
      </c>
      <c r="O375" s="304"/>
      <c r="P375" s="303">
        <f>SUM(P368:P374)</f>
        <v>5750665</v>
      </c>
      <c r="R375" s="457">
        <f>(J375/N375)-1</f>
        <v>0.43475141934131156</v>
      </c>
    </row>
    <row r="376" spans="1:25">
      <c r="A376" s="165"/>
      <c r="B376" s="165"/>
      <c r="C376" s="165"/>
      <c r="D376" s="37"/>
      <c r="E376" s="37"/>
      <c r="F376" s="37"/>
      <c r="G376" s="37"/>
      <c r="H376" s="37"/>
      <c r="J376" s="177"/>
      <c r="K376" s="300"/>
      <c r="L376" s="177"/>
      <c r="M376" s="301"/>
      <c r="N376" s="177"/>
      <c r="O376" s="300"/>
      <c r="P376" s="177"/>
    </row>
    <row r="377" spans="1:25">
      <c r="A377" s="165"/>
      <c r="B377" s="165"/>
      <c r="C377" s="165"/>
      <c r="D377" s="37"/>
      <c r="E377" s="37"/>
      <c r="F377" s="37"/>
      <c r="G377" s="37"/>
      <c r="H377" s="37"/>
      <c r="J377" s="177"/>
      <c r="K377" s="300"/>
      <c r="L377" s="177"/>
      <c r="M377" s="301"/>
      <c r="N377" s="177"/>
      <c r="O377" s="300"/>
      <c r="P377" s="177"/>
    </row>
    <row r="378" spans="1:25">
      <c r="A378" s="178" t="s">
        <v>72</v>
      </c>
      <c r="B378" s="165"/>
      <c r="C378" s="165"/>
      <c r="D378" s="37"/>
      <c r="E378" s="37"/>
      <c r="F378" s="37"/>
      <c r="G378" s="37"/>
      <c r="H378" s="37"/>
      <c r="J378" s="177"/>
      <c r="K378" s="300"/>
      <c r="L378" s="177"/>
      <c r="M378" s="301"/>
      <c r="N378" s="177"/>
      <c r="O378" s="300"/>
      <c r="P378" s="177"/>
    </row>
    <row r="379" spans="1:25" ht="7.5" customHeight="1">
      <c r="A379" s="178"/>
      <c r="B379" s="165"/>
      <c r="C379" s="165"/>
      <c r="D379" s="37"/>
      <c r="E379" s="37"/>
      <c r="F379" s="37"/>
      <c r="G379" s="37"/>
      <c r="H379" s="37"/>
      <c r="J379" s="177"/>
      <c r="K379" s="300"/>
      <c r="L379" s="177"/>
      <c r="M379" s="301"/>
      <c r="N379" s="177"/>
      <c r="O379" s="300"/>
      <c r="P379" s="177"/>
    </row>
    <row r="380" spans="1:25" ht="14.25" customHeight="1">
      <c r="A380" s="165" t="s">
        <v>73</v>
      </c>
      <c r="B380" s="178"/>
      <c r="C380" s="178"/>
      <c r="D380" s="37"/>
      <c r="E380" s="37"/>
      <c r="F380" s="37"/>
      <c r="G380" s="37"/>
      <c r="H380" s="37"/>
      <c r="J380" s="116">
        <v>-42021</v>
      </c>
      <c r="K380" s="300"/>
      <c r="L380" s="116">
        <v>-41702</v>
      </c>
      <c r="M380" s="301"/>
      <c r="N380" s="116">
        <v>-30350</v>
      </c>
      <c r="O380" s="300"/>
      <c r="P380" s="116">
        <v>-29513</v>
      </c>
    </row>
    <row r="381" spans="1:25" ht="14.25" customHeight="1">
      <c r="A381" s="165" t="s">
        <v>74</v>
      </c>
      <c r="B381" s="178"/>
      <c r="C381" s="178"/>
      <c r="D381" s="37"/>
      <c r="E381" s="37"/>
      <c r="F381" s="37"/>
      <c r="G381" s="37"/>
      <c r="H381" s="37"/>
      <c r="J381" s="116">
        <v>-12342</v>
      </c>
      <c r="K381" s="300"/>
      <c r="L381" s="116">
        <v>-12342</v>
      </c>
      <c r="M381" s="301"/>
      <c r="N381" s="116">
        <v>-13186</v>
      </c>
      <c r="O381" s="300"/>
      <c r="P381" s="116">
        <v>-13186</v>
      </c>
    </row>
    <row r="382" spans="1:25" ht="14.25" customHeight="1">
      <c r="A382" s="165" t="s">
        <v>75</v>
      </c>
      <c r="B382" s="178"/>
      <c r="C382" s="178"/>
      <c r="D382" s="37"/>
      <c r="E382" s="37"/>
      <c r="F382" s="37"/>
      <c r="G382" s="37"/>
      <c r="H382" s="37"/>
      <c r="J382" s="116">
        <v>-2885492</v>
      </c>
      <c r="K382" s="300"/>
      <c r="L382" s="116">
        <v>-1958449</v>
      </c>
      <c r="M382" s="301"/>
      <c r="N382" s="116">
        <v>-5476745</v>
      </c>
      <c r="O382" s="300"/>
      <c r="P382" s="116">
        <v>-4114391</v>
      </c>
    </row>
    <row r="383" spans="1:25" ht="14.25" customHeight="1">
      <c r="A383" s="165" t="s">
        <v>76</v>
      </c>
      <c r="B383" s="178"/>
      <c r="C383" s="178"/>
      <c r="D383" s="37"/>
      <c r="E383" s="37"/>
      <c r="F383" s="37"/>
      <c r="G383" s="37"/>
      <c r="H383" s="37"/>
      <c r="J383" s="116" t="s">
        <v>11</v>
      </c>
      <c r="K383" s="300"/>
      <c r="L383" s="116" t="s">
        <v>11</v>
      </c>
      <c r="M383" s="301"/>
      <c r="N383" s="116">
        <v>-13000</v>
      </c>
      <c r="O383" s="300"/>
      <c r="P383" s="116">
        <v>-13000</v>
      </c>
    </row>
    <row r="384" spans="1:25" ht="14.25" customHeight="1">
      <c r="A384" s="165" t="s">
        <v>77</v>
      </c>
      <c r="B384" s="178"/>
      <c r="C384" s="178"/>
      <c r="D384" s="37"/>
      <c r="E384" s="37"/>
      <c r="F384" s="37"/>
      <c r="G384" s="37"/>
      <c r="H384" s="37"/>
      <c r="J384" s="116" t="s">
        <v>11</v>
      </c>
      <c r="K384" s="300"/>
      <c r="L384" s="116">
        <v>-2414851</v>
      </c>
      <c r="M384" s="301"/>
      <c r="N384" s="116" t="s">
        <v>11</v>
      </c>
      <c r="O384" s="300"/>
      <c r="P384" s="116">
        <v>-2514600</v>
      </c>
    </row>
    <row r="385" spans="1:25" ht="14.25" customHeight="1">
      <c r="A385" s="165" t="s">
        <v>78</v>
      </c>
      <c r="B385" s="178"/>
      <c r="C385" s="178"/>
      <c r="D385" s="37"/>
      <c r="E385" s="37"/>
      <c r="F385" s="37"/>
      <c r="G385" s="37"/>
      <c r="H385" s="37"/>
      <c r="J385" s="116">
        <v>32087</v>
      </c>
      <c r="K385" s="300"/>
      <c r="L385" s="116">
        <v>22112</v>
      </c>
      <c r="M385" s="301"/>
      <c r="N385" s="116">
        <v>13159</v>
      </c>
      <c r="O385" s="300"/>
      <c r="P385" s="116">
        <v>2885</v>
      </c>
    </row>
    <row r="386" spans="1:25" s="166" customFormat="1" ht="7.5" customHeight="1">
      <c r="B386" s="276"/>
      <c r="C386" s="276"/>
      <c r="D386" s="277"/>
      <c r="E386" s="277"/>
      <c r="F386" s="277"/>
      <c r="G386" s="277"/>
      <c r="H386" s="277"/>
      <c r="J386" s="204"/>
      <c r="K386" s="301"/>
      <c r="L386" s="302"/>
      <c r="M386" s="301"/>
      <c r="N386" s="204"/>
      <c r="O386" s="301"/>
      <c r="P386" s="302"/>
      <c r="S386" s="16"/>
      <c r="T386" s="16"/>
      <c r="U386" s="16"/>
      <c r="V386" s="16"/>
      <c r="W386" s="16"/>
      <c r="X386" s="16"/>
      <c r="Y386" s="16"/>
    </row>
    <row r="387" spans="1:25" ht="18.75" customHeight="1">
      <c r="A387" s="271" t="s">
        <v>79</v>
      </c>
      <c r="B387" s="271"/>
      <c r="C387" s="271"/>
      <c r="D387" s="271"/>
      <c r="E387" s="271"/>
      <c r="F387" s="271"/>
      <c r="G387" s="271"/>
      <c r="H387" s="37"/>
      <c r="J387" s="303">
        <f>SUM(J380:J385)</f>
        <v>-2907768</v>
      </c>
      <c r="K387" s="304"/>
      <c r="L387" s="303">
        <f>SUM(L380:L385)</f>
        <v>-4405232</v>
      </c>
      <c r="M387" s="301"/>
      <c r="N387" s="303">
        <f>SUM(N380:N385)</f>
        <v>-5520122</v>
      </c>
      <c r="O387" s="304"/>
      <c r="P387" s="303">
        <f>SUM(P380:P385)</f>
        <v>-6681805</v>
      </c>
    </row>
    <row r="388" spans="1:25">
      <c r="A388" s="37"/>
      <c r="B388" s="37"/>
      <c r="C388" s="37"/>
      <c r="D388" s="37"/>
      <c r="E388" s="37"/>
      <c r="F388" s="37"/>
      <c r="G388" s="37"/>
      <c r="H388" s="37"/>
      <c r="J388" s="177"/>
      <c r="K388" s="300"/>
      <c r="L388" s="177"/>
      <c r="M388" s="301"/>
      <c r="N388" s="177"/>
      <c r="O388" s="300"/>
      <c r="P388" s="177"/>
    </row>
    <row r="389" spans="1:25">
      <c r="A389" s="37"/>
      <c r="B389" s="37"/>
      <c r="C389" s="37"/>
      <c r="D389" s="37"/>
      <c r="E389" s="37"/>
      <c r="F389" s="37"/>
      <c r="G389" s="37"/>
      <c r="H389" s="37"/>
      <c r="J389" s="177"/>
      <c r="K389" s="300"/>
      <c r="L389" s="177"/>
      <c r="M389" s="301"/>
      <c r="N389" s="177"/>
      <c r="O389" s="300"/>
      <c r="P389" s="177"/>
    </row>
    <row r="390" spans="1:25">
      <c r="A390" s="285" t="s">
        <v>80</v>
      </c>
      <c r="B390" s="37"/>
      <c r="C390" s="37"/>
      <c r="D390" s="37"/>
      <c r="E390" s="37"/>
      <c r="F390" s="37"/>
      <c r="G390" s="37"/>
      <c r="H390" s="37"/>
      <c r="J390" s="116"/>
      <c r="K390" s="300"/>
      <c r="L390" s="116"/>
      <c r="M390" s="301"/>
      <c r="N390" s="116"/>
      <c r="O390" s="300"/>
      <c r="P390" s="116"/>
    </row>
    <row r="391" spans="1:25">
      <c r="A391" s="285"/>
      <c r="B391" s="37"/>
      <c r="C391" s="37"/>
      <c r="D391" s="37"/>
      <c r="E391" s="37"/>
      <c r="F391" s="37"/>
      <c r="G391" s="37"/>
      <c r="H391" s="37"/>
      <c r="J391" s="116"/>
      <c r="K391" s="300"/>
      <c r="L391" s="116"/>
      <c r="M391" s="301"/>
      <c r="N391" s="116"/>
      <c r="O391" s="300"/>
      <c r="P391" s="116"/>
    </row>
    <row r="392" spans="1:25" ht="14.25" customHeight="1">
      <c r="A392" s="165" t="s">
        <v>151</v>
      </c>
      <c r="B392" s="178"/>
      <c r="C392" s="178"/>
      <c r="D392" s="37"/>
      <c r="E392" s="37"/>
      <c r="F392" s="37"/>
      <c r="G392" s="37"/>
      <c r="H392" s="37"/>
      <c r="J392" s="116">
        <v>-1250000</v>
      </c>
      <c r="K392" s="300">
        <v>-1250000</v>
      </c>
      <c r="L392" s="116">
        <v>-1250000</v>
      </c>
      <c r="M392" s="301">
        <v>-1250000</v>
      </c>
      <c r="N392" s="116">
        <v>-750000</v>
      </c>
      <c r="O392" s="300">
        <v>-1250000</v>
      </c>
      <c r="P392" s="116">
        <v>-750000</v>
      </c>
    </row>
    <row r="393" spans="1:25" ht="14.25" customHeight="1">
      <c r="A393" s="165" t="s">
        <v>81</v>
      </c>
      <c r="B393" s="178"/>
      <c r="C393" s="178"/>
      <c r="D393" s="37"/>
      <c r="E393" s="37"/>
      <c r="F393" s="37"/>
      <c r="G393" s="37"/>
      <c r="H393" s="37"/>
      <c r="J393" s="116">
        <v>-14636</v>
      </c>
      <c r="K393" s="300"/>
      <c r="L393" s="116">
        <v>-3490</v>
      </c>
      <c r="M393" s="301"/>
      <c r="N393" s="116">
        <v>-22327</v>
      </c>
      <c r="O393" s="300"/>
      <c r="P393" s="116">
        <v>-10666</v>
      </c>
    </row>
    <row r="394" spans="1:25" ht="14.25" customHeight="1">
      <c r="A394" s="165" t="s">
        <v>82</v>
      </c>
      <c r="B394" s="178"/>
      <c r="C394" s="178"/>
      <c r="D394" s="37"/>
      <c r="E394" s="37"/>
      <c r="F394" s="37"/>
      <c r="G394" s="37"/>
      <c r="H394" s="37"/>
      <c r="J394" s="116">
        <v>-5486501</v>
      </c>
      <c r="K394" s="300"/>
      <c r="L394" s="116">
        <v>-4170523</v>
      </c>
      <c r="M394" s="301"/>
      <c r="N394" s="116">
        <v>-12949318</v>
      </c>
      <c r="O394" s="300"/>
      <c r="P394" s="116">
        <v>-12228465</v>
      </c>
    </row>
    <row r="395" spans="1:25" ht="14.25" customHeight="1">
      <c r="A395" s="165" t="s">
        <v>83</v>
      </c>
      <c r="B395" s="178"/>
      <c r="C395" s="178"/>
      <c r="D395" s="37"/>
      <c r="E395" s="37"/>
      <c r="F395" s="37"/>
      <c r="G395" s="37"/>
      <c r="H395" s="37"/>
      <c r="J395" s="116">
        <v>1932685</v>
      </c>
      <c r="K395" s="300"/>
      <c r="L395" s="116">
        <v>1904421</v>
      </c>
      <c r="M395" s="301"/>
      <c r="N395" s="116">
        <v>19345183</v>
      </c>
      <c r="O395" s="300"/>
      <c r="P395" s="116">
        <v>18950433</v>
      </c>
    </row>
    <row r="396" spans="1:25" ht="14.25" customHeight="1">
      <c r="A396" s="165" t="s">
        <v>187</v>
      </c>
      <c r="B396" s="178"/>
      <c r="C396" s="178"/>
      <c r="D396" s="37"/>
      <c r="E396" s="37"/>
      <c r="F396" s="37"/>
      <c r="G396" s="37"/>
      <c r="H396" s="37"/>
      <c r="J396" s="116">
        <v>-222185</v>
      </c>
      <c r="K396" s="300"/>
      <c r="L396" s="116">
        <v>-222185</v>
      </c>
      <c r="M396" s="301"/>
      <c r="N396" s="116">
        <v>-459369</v>
      </c>
      <c r="O396" s="300"/>
      <c r="P396" s="116">
        <v>-459369</v>
      </c>
    </row>
    <row r="397" spans="1:25" s="166" customFormat="1" ht="6" customHeight="1">
      <c r="A397" s="277"/>
      <c r="B397" s="276"/>
      <c r="C397" s="276"/>
      <c r="D397" s="277"/>
      <c r="E397" s="277"/>
      <c r="F397" s="277"/>
      <c r="G397" s="277"/>
      <c r="H397" s="277"/>
      <c r="J397" s="353"/>
      <c r="K397" s="353"/>
      <c r="L397" s="353"/>
      <c r="M397" s="353"/>
      <c r="N397" s="353"/>
      <c r="O397" s="353"/>
      <c r="P397" s="353"/>
      <c r="S397" s="16"/>
      <c r="T397" s="16"/>
      <c r="U397" s="16"/>
      <c r="V397" s="16"/>
      <c r="W397" s="16"/>
      <c r="X397" s="16"/>
      <c r="Y397" s="16"/>
    </row>
    <row r="398" spans="1:25" ht="18.75" customHeight="1">
      <c r="A398" s="271" t="s">
        <v>234</v>
      </c>
      <c r="B398" s="271"/>
      <c r="C398" s="271"/>
      <c r="D398" s="271"/>
      <c r="E398" s="271"/>
      <c r="F398" s="271"/>
      <c r="G398" s="271"/>
      <c r="H398" s="37"/>
      <c r="J398" s="303">
        <f>SUM(J392:J396)</f>
        <v>-5040637</v>
      </c>
      <c r="K398" s="304"/>
      <c r="L398" s="303">
        <f>SUM(L392:L396)</f>
        <v>-3741777</v>
      </c>
      <c r="M398" s="301"/>
      <c r="N398" s="303">
        <f>SUM(N392:N396)</f>
        <v>5164169</v>
      </c>
      <c r="O398" s="304"/>
      <c r="P398" s="303">
        <f>SUM(P392:P396)</f>
        <v>5501933</v>
      </c>
    </row>
    <row r="399" spans="1:25">
      <c r="A399" s="165"/>
      <c r="B399" s="165"/>
      <c r="C399" s="165"/>
      <c r="D399" s="37"/>
      <c r="E399" s="37"/>
      <c r="F399" s="37"/>
      <c r="G399" s="37"/>
      <c r="H399" s="37"/>
      <c r="J399" s="204"/>
      <c r="K399" s="300"/>
      <c r="L399" s="204"/>
      <c r="M399" s="301"/>
      <c r="N399" s="204"/>
      <c r="O399" s="300"/>
      <c r="P399" s="204"/>
    </row>
    <row r="400" spans="1:25" ht="12.75" customHeight="1">
      <c r="A400" s="272"/>
      <c r="B400" s="272"/>
      <c r="C400" s="272"/>
      <c r="D400" s="272"/>
      <c r="E400" s="272"/>
      <c r="F400" s="272"/>
      <c r="G400" s="272"/>
      <c r="H400" s="37"/>
      <c r="J400" s="204"/>
      <c r="K400" s="300"/>
      <c r="L400" s="204"/>
      <c r="M400" s="301"/>
      <c r="N400" s="204"/>
      <c r="O400" s="300"/>
      <c r="P400" s="204"/>
    </row>
    <row r="401" spans="1:16" ht="18.75" customHeight="1" thickBot="1">
      <c r="A401" s="188" t="s">
        <v>235</v>
      </c>
      <c r="B401" s="286"/>
      <c r="C401" s="286"/>
      <c r="D401" s="286"/>
      <c r="E401" s="286"/>
      <c r="F401" s="286"/>
      <c r="G401" s="286"/>
      <c r="H401" s="273"/>
      <c r="I401" s="274"/>
      <c r="J401" s="305">
        <f>J398+J387+J375</f>
        <v>-900203</v>
      </c>
      <c r="K401" s="306"/>
      <c r="L401" s="305">
        <f>+L398+L387+L375</f>
        <v>-1133916</v>
      </c>
      <c r="M401" s="204"/>
      <c r="N401" s="305">
        <f>+N398+N387+N375</f>
        <v>4556537</v>
      </c>
      <c r="O401" s="306"/>
      <c r="P401" s="305">
        <f>+P398+P387+P375</f>
        <v>4570793</v>
      </c>
    </row>
    <row r="402" spans="1:16">
      <c r="A402" s="285"/>
      <c r="B402" s="37"/>
      <c r="C402" s="37"/>
      <c r="D402" s="37"/>
      <c r="E402" s="37"/>
      <c r="F402" s="37"/>
      <c r="G402" s="37"/>
      <c r="H402" s="37"/>
      <c r="J402" s="204"/>
      <c r="K402" s="300"/>
      <c r="L402" s="204"/>
      <c r="M402" s="301"/>
      <c r="N402" s="204"/>
      <c r="O402" s="300"/>
      <c r="P402" s="204"/>
    </row>
    <row r="403" spans="1:16" ht="12.75" customHeight="1">
      <c r="B403" s="178"/>
      <c r="C403" s="178"/>
      <c r="D403" s="178"/>
      <c r="E403" s="178"/>
      <c r="F403" s="178"/>
      <c r="G403" s="178"/>
      <c r="H403" s="37"/>
      <c r="J403" s="177"/>
      <c r="K403" s="300"/>
      <c r="L403" s="177"/>
      <c r="M403" s="301"/>
      <c r="N403" s="177"/>
      <c r="O403" s="300"/>
      <c r="P403" s="177"/>
    </row>
    <row r="404" spans="1:16">
      <c r="A404" s="178" t="s">
        <v>84</v>
      </c>
      <c r="B404" s="178"/>
      <c r="C404" s="178"/>
      <c r="D404" s="178"/>
      <c r="E404" s="178"/>
      <c r="F404" s="178"/>
      <c r="G404" s="178"/>
      <c r="H404" s="37"/>
      <c r="J404" s="177"/>
      <c r="K404" s="300"/>
      <c r="L404" s="177"/>
      <c r="M404" s="301"/>
      <c r="N404" s="177"/>
      <c r="O404" s="300"/>
      <c r="P404" s="177"/>
    </row>
    <row r="405" spans="1:16">
      <c r="A405" s="178"/>
      <c r="B405" s="165"/>
      <c r="C405" s="165"/>
      <c r="D405" s="37"/>
      <c r="E405" s="37"/>
      <c r="F405" s="37"/>
      <c r="G405" s="37"/>
      <c r="H405" s="37"/>
      <c r="J405" s="177"/>
      <c r="K405" s="300"/>
      <c r="L405" s="177"/>
      <c r="M405" s="301"/>
      <c r="N405" s="177"/>
      <c r="O405" s="300"/>
      <c r="P405" s="177"/>
    </row>
    <row r="406" spans="1:16" ht="14.25" customHeight="1">
      <c r="A406" s="165" t="s">
        <v>85</v>
      </c>
      <c r="B406" s="178"/>
      <c r="C406" s="178"/>
      <c r="D406" s="37"/>
      <c r="E406" s="37"/>
      <c r="F406" s="37"/>
      <c r="G406" s="37"/>
      <c r="H406" s="37"/>
      <c r="J406" s="116">
        <v>3019449</v>
      </c>
      <c r="K406" s="300"/>
      <c r="L406" s="116">
        <v>3175076</v>
      </c>
      <c r="M406" s="301"/>
      <c r="N406" s="116">
        <v>-1048285</v>
      </c>
      <c r="O406" s="300"/>
      <c r="P406" s="116">
        <v>-852073</v>
      </c>
    </row>
    <row r="407" spans="1:16" ht="14.25" customHeight="1">
      <c r="A407" s="165" t="s">
        <v>190</v>
      </c>
      <c r="B407" s="178"/>
      <c r="C407" s="178"/>
      <c r="D407" s="37"/>
      <c r="E407" s="37"/>
      <c r="F407" s="37"/>
      <c r="G407" s="37"/>
      <c r="H407" s="37"/>
      <c r="J407" s="116">
        <f>J401</f>
        <v>-900203</v>
      </c>
      <c r="K407" s="300"/>
      <c r="L407" s="116">
        <f t="shared" ref="L407:P407" si="2">L401</f>
        <v>-1133916</v>
      </c>
      <c r="M407" s="116">
        <f t="shared" si="2"/>
        <v>0</v>
      </c>
      <c r="N407" s="116">
        <f t="shared" si="2"/>
        <v>4556537</v>
      </c>
      <c r="O407" s="116">
        <f t="shared" si="2"/>
        <v>0</v>
      </c>
      <c r="P407" s="116">
        <f t="shared" si="2"/>
        <v>4570793</v>
      </c>
    </row>
    <row r="408" spans="1:16" ht="14.25" customHeight="1">
      <c r="A408" s="165" t="s">
        <v>86</v>
      </c>
      <c r="B408" s="178"/>
      <c r="C408" s="178"/>
      <c r="D408" s="37"/>
      <c r="E408" s="37"/>
      <c r="F408" s="37"/>
      <c r="G408" s="37"/>
      <c r="H408" s="37"/>
      <c r="J408" s="116">
        <v>192</v>
      </c>
      <c r="K408" s="116"/>
      <c r="L408" s="116">
        <v>192</v>
      </c>
      <c r="M408" s="301"/>
      <c r="N408" s="116">
        <v>102234</v>
      </c>
      <c r="O408" s="300"/>
      <c r="P408" s="116">
        <v>102234</v>
      </c>
    </row>
    <row r="409" spans="1:16" ht="18.75" customHeight="1" thickBot="1">
      <c r="A409" s="273" t="s">
        <v>87</v>
      </c>
      <c r="B409" s="273"/>
      <c r="C409" s="273"/>
      <c r="D409" s="273"/>
      <c r="E409" s="273"/>
      <c r="F409" s="273"/>
      <c r="G409" s="273"/>
      <c r="H409" s="273"/>
      <c r="I409" s="274"/>
      <c r="J409" s="307">
        <f>SUM(J406:J408)</f>
        <v>2119438</v>
      </c>
      <c r="K409" s="308"/>
      <c r="L409" s="307">
        <f>SUM(L406:L408)</f>
        <v>2041352</v>
      </c>
      <c r="M409" s="309"/>
      <c r="N409" s="307">
        <f>SUM(N406:N408)</f>
        <v>3610486</v>
      </c>
      <c r="O409" s="308"/>
      <c r="P409" s="307">
        <f>SUM(P406:P408)</f>
        <v>3820954</v>
      </c>
    </row>
    <row r="410" spans="1:16">
      <c r="A410" s="35"/>
      <c r="B410" s="35"/>
      <c r="C410" s="35"/>
      <c r="D410" s="35"/>
      <c r="E410" s="35"/>
      <c r="F410" s="35"/>
      <c r="G410" s="35"/>
      <c r="H410" s="35"/>
      <c r="I410" s="36"/>
      <c r="J410" s="116"/>
      <c r="K410" s="36"/>
      <c r="L410" s="121"/>
      <c r="M410" s="310"/>
      <c r="N410" s="121"/>
      <c r="O410" s="36"/>
      <c r="P410" s="311"/>
    </row>
    <row r="411" spans="1:16">
      <c r="A411" s="35"/>
      <c r="B411" s="35"/>
      <c r="C411" s="35"/>
      <c r="D411" s="35"/>
      <c r="E411" s="35"/>
      <c r="F411" s="35"/>
      <c r="G411" s="35"/>
      <c r="H411" s="35"/>
      <c r="I411" s="36"/>
      <c r="J411" s="121"/>
      <c r="K411" s="35"/>
      <c r="L411" s="121"/>
      <c r="M411" s="149"/>
      <c r="N411" s="121"/>
      <c r="O411" s="35"/>
    </row>
    <row r="412" spans="1:16">
      <c r="A412" s="35"/>
      <c r="B412" s="35"/>
      <c r="C412" s="35"/>
      <c r="D412" s="35"/>
      <c r="E412" s="35"/>
      <c r="F412" s="35"/>
      <c r="G412" s="35"/>
      <c r="H412" s="35"/>
      <c r="I412" s="36"/>
      <c r="J412" s="121"/>
      <c r="K412" s="35"/>
      <c r="L412" s="121"/>
      <c r="M412" s="149"/>
      <c r="N412" s="121"/>
      <c r="O412" s="35"/>
    </row>
    <row r="413" spans="1:16">
      <c r="B413" s="35"/>
      <c r="C413" s="35"/>
      <c r="D413" s="35"/>
      <c r="E413" s="35"/>
      <c r="F413" s="35"/>
      <c r="G413" s="35"/>
      <c r="H413" s="35"/>
      <c r="I413" s="36"/>
      <c r="J413" s="121"/>
      <c r="K413" s="35"/>
      <c r="L413" s="121"/>
      <c r="M413" s="149"/>
      <c r="N413" s="121"/>
      <c r="O413" s="35"/>
    </row>
    <row r="414" spans="1:16">
      <c r="A414" s="35"/>
      <c r="B414" s="35"/>
      <c r="C414" s="35"/>
      <c r="D414" s="35"/>
      <c r="E414" s="35"/>
      <c r="F414" s="35"/>
      <c r="G414" s="35"/>
      <c r="H414" s="35"/>
      <c r="I414" s="36"/>
      <c r="J414" s="121"/>
      <c r="K414" s="35"/>
      <c r="L414" s="121"/>
      <c r="M414" s="149"/>
      <c r="N414" s="121"/>
      <c r="O414" s="35"/>
    </row>
    <row r="415" spans="1:16">
      <c r="B415" s="35"/>
      <c r="C415" s="35"/>
      <c r="D415" s="35"/>
      <c r="E415" s="35"/>
      <c r="F415" s="35"/>
      <c r="G415" s="35"/>
      <c r="H415" s="35"/>
      <c r="I415" s="36"/>
      <c r="J415" s="121"/>
      <c r="K415" s="35"/>
      <c r="L415" s="121"/>
      <c r="M415" s="149"/>
      <c r="N415" s="121"/>
      <c r="O415" s="35"/>
    </row>
    <row r="416" spans="1:16">
      <c r="A416" s="35"/>
      <c r="B416" s="35"/>
      <c r="C416" s="35"/>
      <c r="D416" s="35"/>
      <c r="E416" s="35"/>
      <c r="F416" s="35"/>
      <c r="G416" s="35"/>
      <c r="H416" s="35"/>
      <c r="I416" s="36"/>
      <c r="J416" s="121"/>
      <c r="K416" s="35"/>
      <c r="L416" s="121"/>
      <c r="M416" s="149"/>
      <c r="N416" s="121"/>
      <c r="O416" s="35"/>
    </row>
    <row r="417" spans="1:16">
      <c r="A417" s="35"/>
      <c r="B417" s="35"/>
      <c r="C417" s="35"/>
      <c r="D417" s="35"/>
      <c r="E417" s="35"/>
      <c r="F417" s="35"/>
      <c r="G417" s="35"/>
      <c r="H417" s="35"/>
      <c r="I417" s="36"/>
      <c r="J417" s="121"/>
      <c r="K417" s="35"/>
      <c r="L417" s="121"/>
      <c r="M417" s="149"/>
      <c r="N417" s="121"/>
      <c r="O417" s="35"/>
    </row>
    <row r="418" spans="1:16">
      <c r="A418" s="35"/>
      <c r="B418" s="35"/>
      <c r="C418" s="35"/>
      <c r="D418" s="35"/>
      <c r="E418" s="35"/>
      <c r="F418" s="35"/>
      <c r="G418" s="35"/>
      <c r="H418" s="35"/>
      <c r="I418" s="36"/>
      <c r="J418" s="121"/>
      <c r="K418" s="35"/>
      <c r="L418" s="121"/>
      <c r="M418" s="149"/>
      <c r="N418" s="121"/>
      <c r="O418" s="35"/>
    </row>
    <row r="419" spans="1:16">
      <c r="A419" s="35"/>
      <c r="B419" s="35"/>
      <c r="C419" s="35"/>
      <c r="D419" s="35"/>
      <c r="E419" s="35"/>
      <c r="F419" s="35"/>
      <c r="G419" s="35"/>
      <c r="H419" s="35"/>
      <c r="I419" s="36"/>
      <c r="J419" s="121"/>
      <c r="K419" s="35"/>
      <c r="L419" s="121"/>
      <c r="M419" s="149"/>
      <c r="N419" s="121"/>
      <c r="O419" s="35"/>
    </row>
    <row r="420" spans="1:16">
      <c r="A420" s="35"/>
      <c r="B420" s="35"/>
      <c r="C420" s="35"/>
      <c r="D420" s="35"/>
      <c r="E420" s="35"/>
      <c r="F420" s="35"/>
      <c r="G420" s="35"/>
      <c r="H420" s="35"/>
      <c r="I420" s="36"/>
      <c r="J420" s="121"/>
      <c r="K420" s="35"/>
      <c r="L420" s="121"/>
      <c r="M420" s="149"/>
      <c r="N420" s="121"/>
      <c r="O420" s="35"/>
    </row>
    <row r="421" spans="1:16">
      <c r="A421" s="35" t="str">
        <f>+A142</f>
        <v>The notes on pages 7 to 12 form an integral part of these financial statements.</v>
      </c>
      <c r="B421" s="35"/>
      <c r="C421" s="35"/>
      <c r="D421" s="35"/>
      <c r="E421" s="35"/>
      <c r="F421" s="35"/>
      <c r="G421" s="35"/>
      <c r="H421" s="35"/>
      <c r="I421" s="36"/>
      <c r="J421" s="121"/>
      <c r="K421" s="35"/>
      <c r="L421" s="121"/>
      <c r="M421" s="149"/>
      <c r="N421" s="121"/>
      <c r="O421" s="35"/>
      <c r="P421" s="204"/>
    </row>
    <row r="422" spans="1:16">
      <c r="A422" s="35"/>
      <c r="B422" s="35"/>
      <c r="C422" s="35"/>
      <c r="D422" s="35"/>
      <c r="E422" s="35"/>
      <c r="F422" s="35"/>
      <c r="G422" s="35"/>
      <c r="H422" s="35"/>
      <c r="I422" s="36"/>
      <c r="J422" s="121"/>
      <c r="K422" s="35"/>
      <c r="L422" s="121"/>
      <c r="M422" s="149"/>
      <c r="N422" s="121"/>
      <c r="O422" s="35"/>
    </row>
    <row r="423" spans="1:16" ht="12.75" customHeight="1">
      <c r="A423" s="435" t="s">
        <v>174</v>
      </c>
      <c r="B423" s="435"/>
      <c r="C423" s="435"/>
      <c r="D423" s="435"/>
      <c r="E423" s="435"/>
      <c r="F423" s="435"/>
      <c r="G423" s="435"/>
      <c r="H423" s="435"/>
      <c r="I423" s="435"/>
      <c r="J423" s="435"/>
      <c r="K423" s="435"/>
      <c r="L423" s="435"/>
      <c r="M423" s="435"/>
      <c r="N423" s="435"/>
      <c r="O423" s="435"/>
      <c r="P423" s="435"/>
    </row>
    <row r="424" spans="1:16" s="18" customFormat="1" ht="24.75" customHeight="1">
      <c r="A424" s="435"/>
      <c r="B424" s="435"/>
      <c r="C424" s="435"/>
      <c r="D424" s="435"/>
      <c r="E424" s="435"/>
      <c r="F424" s="435"/>
      <c r="G424" s="435"/>
      <c r="H424" s="435"/>
      <c r="I424" s="435"/>
      <c r="J424" s="435"/>
      <c r="K424" s="435"/>
      <c r="L424" s="435"/>
      <c r="M424" s="435"/>
      <c r="N424" s="435"/>
      <c r="O424" s="435"/>
      <c r="P424" s="435"/>
    </row>
    <row r="425" spans="1:16" s="18" customFormat="1">
      <c r="A425" s="16"/>
      <c r="J425" s="117"/>
      <c r="K425" s="337"/>
      <c r="L425" s="117"/>
      <c r="M425" s="21"/>
      <c r="N425" s="108"/>
      <c r="O425" s="337"/>
      <c r="P425" s="117"/>
    </row>
    <row r="426" spans="1:16" s="18" customFormat="1" ht="15.75">
      <c r="A426" s="354" t="s">
        <v>88</v>
      </c>
      <c r="J426" s="117"/>
      <c r="K426" s="337"/>
      <c r="L426" s="117"/>
      <c r="M426" s="21"/>
      <c r="N426" s="108"/>
      <c r="O426" s="337"/>
      <c r="P426" s="117"/>
    </row>
    <row r="427" spans="1:16" s="18" customFormat="1">
      <c r="J427" s="117"/>
      <c r="K427" s="337"/>
      <c r="L427" s="117"/>
      <c r="M427" s="21"/>
      <c r="N427" s="108"/>
      <c r="O427" s="337"/>
      <c r="P427" s="117"/>
    </row>
    <row r="428" spans="1:16" s="34" customFormat="1">
      <c r="A428" s="355" t="s">
        <v>173</v>
      </c>
      <c r="J428" s="108"/>
      <c r="K428" s="338"/>
      <c r="L428" s="108"/>
      <c r="M428" s="339"/>
      <c r="N428" s="108"/>
      <c r="O428" s="338"/>
      <c r="P428" s="108"/>
    </row>
    <row r="429" spans="1:16" s="34" customFormat="1">
      <c r="A429" s="28"/>
      <c r="J429" s="108"/>
      <c r="K429" s="338"/>
      <c r="L429" s="108"/>
      <c r="M429" s="339"/>
      <c r="N429" s="108"/>
      <c r="O429" s="338"/>
      <c r="P429" s="108"/>
    </row>
    <row r="430" spans="1:16" s="34" customFormat="1">
      <c r="J430" s="108"/>
      <c r="K430" s="338"/>
      <c r="L430" s="108"/>
      <c r="M430" s="339"/>
      <c r="N430" s="108"/>
      <c r="O430" s="338"/>
      <c r="P430" s="108"/>
    </row>
    <row r="431" spans="1:16" ht="15.75">
      <c r="A431" s="356">
        <v>1</v>
      </c>
      <c r="B431" s="39" t="s">
        <v>89</v>
      </c>
      <c r="C431" s="40"/>
      <c r="D431" s="40"/>
      <c r="E431" s="40"/>
      <c r="F431" s="40"/>
    </row>
    <row r="432" spans="1:16" ht="3.95" customHeight="1">
      <c r="A432" s="38"/>
      <c r="B432" s="39"/>
      <c r="C432" s="40"/>
      <c r="D432" s="40"/>
      <c r="E432" s="40"/>
      <c r="F432" s="40"/>
    </row>
    <row r="433" spans="1:16" s="34" customFormat="1" ht="12.75" customHeight="1">
      <c r="A433" s="33"/>
      <c r="B433" s="433" t="s">
        <v>175</v>
      </c>
      <c r="C433" s="433"/>
      <c r="D433" s="433"/>
      <c r="E433" s="433"/>
      <c r="F433" s="433"/>
      <c r="G433" s="433"/>
      <c r="H433" s="433"/>
      <c r="I433" s="433"/>
      <c r="J433" s="433"/>
      <c r="K433" s="433"/>
      <c r="L433" s="433"/>
      <c r="M433" s="433"/>
      <c r="N433" s="433"/>
      <c r="O433" s="433"/>
      <c r="P433" s="433"/>
    </row>
    <row r="434" spans="1:16" s="34" customFormat="1" ht="12.75" customHeight="1">
      <c r="A434" s="33"/>
      <c r="B434" s="433"/>
      <c r="C434" s="433"/>
      <c r="D434" s="433"/>
      <c r="E434" s="433"/>
      <c r="F434" s="433"/>
      <c r="G434" s="433"/>
      <c r="H434" s="433"/>
      <c r="I434" s="433"/>
      <c r="J434" s="433"/>
      <c r="K434" s="433"/>
      <c r="L434" s="433"/>
      <c r="M434" s="433"/>
      <c r="N434" s="433"/>
      <c r="O434" s="433"/>
      <c r="P434" s="433"/>
    </row>
    <row r="435" spans="1:16" s="34" customFormat="1">
      <c r="A435" s="33"/>
      <c r="B435" s="433"/>
      <c r="C435" s="433"/>
      <c r="D435" s="433"/>
      <c r="E435" s="433"/>
      <c r="F435" s="433"/>
      <c r="G435" s="433"/>
      <c r="H435" s="433"/>
      <c r="I435" s="433"/>
      <c r="J435" s="433"/>
      <c r="K435" s="433"/>
      <c r="L435" s="433"/>
      <c r="M435" s="433"/>
      <c r="N435" s="433"/>
      <c r="O435" s="433"/>
      <c r="P435" s="433"/>
    </row>
    <row r="436" spans="1:16" s="34" customFormat="1">
      <c r="A436" s="33"/>
      <c r="B436" s="290"/>
      <c r="C436" s="290"/>
      <c r="D436" s="290"/>
      <c r="E436" s="290"/>
      <c r="F436" s="290"/>
      <c r="G436" s="290"/>
      <c r="H436" s="290"/>
      <c r="I436" s="290"/>
      <c r="J436" s="357"/>
      <c r="K436" s="290"/>
      <c r="L436" s="357"/>
      <c r="M436" s="358"/>
      <c r="N436" s="331"/>
      <c r="O436" s="290"/>
      <c r="P436" s="108"/>
    </row>
    <row r="437" spans="1:16" s="34" customFormat="1" ht="12.75" customHeight="1">
      <c r="A437" s="33"/>
      <c r="B437" s="433" t="s">
        <v>176</v>
      </c>
      <c r="C437" s="433"/>
      <c r="D437" s="433"/>
      <c r="E437" s="433"/>
      <c r="F437" s="433"/>
      <c r="G437" s="433"/>
      <c r="H437" s="433"/>
      <c r="I437" s="433"/>
      <c r="J437" s="433"/>
      <c r="K437" s="433"/>
      <c r="L437" s="433"/>
      <c r="M437" s="433"/>
      <c r="N437" s="433"/>
      <c r="O437" s="433"/>
      <c r="P437" s="433"/>
    </row>
    <row r="438" spans="1:16" s="34" customFormat="1">
      <c r="A438" s="33"/>
      <c r="B438" s="433"/>
      <c r="C438" s="433"/>
      <c r="D438" s="433"/>
      <c r="E438" s="433"/>
      <c r="F438" s="433"/>
      <c r="G438" s="433"/>
      <c r="H438" s="433"/>
      <c r="I438" s="433"/>
      <c r="J438" s="433"/>
      <c r="K438" s="433"/>
      <c r="L438" s="433"/>
      <c r="M438" s="433"/>
      <c r="N438" s="433"/>
      <c r="O438" s="433"/>
      <c r="P438" s="433"/>
    </row>
    <row r="439" spans="1:16" s="34" customFormat="1">
      <c r="A439" s="33"/>
      <c r="B439" s="290"/>
      <c r="C439" s="290"/>
      <c r="D439" s="290"/>
      <c r="E439" s="290"/>
      <c r="F439" s="290"/>
      <c r="G439" s="290"/>
      <c r="H439" s="290"/>
      <c r="I439" s="290"/>
      <c r="J439" s="357"/>
      <c r="K439" s="290"/>
      <c r="L439" s="357"/>
      <c r="M439" s="358"/>
      <c r="N439" s="331"/>
      <c r="O439" s="290"/>
      <c r="P439" s="108"/>
    </row>
    <row r="440" spans="1:16" s="34" customFormat="1" ht="12.75" customHeight="1">
      <c r="A440" s="33"/>
      <c r="B440" s="433" t="s">
        <v>90</v>
      </c>
      <c r="C440" s="433"/>
      <c r="D440" s="433"/>
      <c r="E440" s="433"/>
      <c r="F440" s="433"/>
      <c r="G440" s="433"/>
      <c r="H440" s="433"/>
      <c r="I440" s="433"/>
      <c r="J440" s="433"/>
      <c r="K440" s="433"/>
      <c r="L440" s="433"/>
      <c r="M440" s="433"/>
      <c r="N440" s="433"/>
      <c r="O440" s="296"/>
      <c r="P440" s="108"/>
    </row>
    <row r="441" spans="1:16" s="34" customFormat="1">
      <c r="A441" s="33"/>
      <c r="J441" s="359"/>
      <c r="K441" s="338"/>
      <c r="L441" s="108"/>
      <c r="M441" s="339"/>
      <c r="N441" s="108"/>
      <c r="O441" s="338"/>
      <c r="P441" s="108"/>
    </row>
    <row r="442" spans="1:16" s="34" customFormat="1">
      <c r="A442" s="33"/>
      <c r="J442" s="359"/>
      <c r="K442" s="338"/>
      <c r="L442" s="108"/>
      <c r="M442" s="339"/>
      <c r="N442" s="108"/>
      <c r="O442" s="338"/>
      <c r="P442" s="108"/>
    </row>
    <row r="443" spans="1:16" ht="15.75">
      <c r="A443" s="38" t="s">
        <v>91</v>
      </c>
      <c r="B443" s="39" t="s">
        <v>92</v>
      </c>
      <c r="C443" s="40"/>
      <c r="D443" s="40"/>
      <c r="E443" s="40"/>
      <c r="F443" s="40"/>
    </row>
    <row r="444" spans="1:16" ht="3.95" customHeight="1">
      <c r="A444" s="38"/>
      <c r="B444" s="39"/>
      <c r="C444" s="40"/>
      <c r="D444" s="40"/>
      <c r="E444" s="40"/>
      <c r="F444" s="40"/>
    </row>
    <row r="445" spans="1:16" s="34" customFormat="1" ht="12.75" customHeight="1">
      <c r="A445" s="33"/>
      <c r="B445" s="447" t="s">
        <v>177</v>
      </c>
      <c r="C445" s="447"/>
      <c r="D445" s="447"/>
      <c r="E445" s="447"/>
      <c r="F445" s="447"/>
      <c r="G445" s="447"/>
      <c r="H445" s="447"/>
      <c r="I445" s="447"/>
      <c r="J445" s="447"/>
      <c r="K445" s="447"/>
      <c r="L445" s="447"/>
      <c r="M445" s="447"/>
      <c r="N445" s="447"/>
      <c r="O445" s="447"/>
      <c r="P445" s="447"/>
    </row>
    <row r="446" spans="1:16" s="34" customFormat="1" ht="12.75" customHeight="1">
      <c r="A446" s="33"/>
      <c r="B446" s="447"/>
      <c r="C446" s="447"/>
      <c r="D446" s="447"/>
      <c r="E446" s="447"/>
      <c r="F446" s="447"/>
      <c r="G446" s="447"/>
      <c r="H446" s="447"/>
      <c r="I446" s="447"/>
      <c r="J446" s="447"/>
      <c r="K446" s="447"/>
      <c r="L446" s="447"/>
      <c r="M446" s="447"/>
      <c r="N446" s="447"/>
      <c r="O446" s="447"/>
      <c r="P446" s="447"/>
    </row>
    <row r="447" spans="1:16" s="34" customFormat="1" ht="12.75" customHeight="1">
      <c r="A447" s="33"/>
      <c r="B447" s="447"/>
      <c r="C447" s="447"/>
      <c r="D447" s="447"/>
      <c r="E447" s="447"/>
      <c r="F447" s="447"/>
      <c r="G447" s="447"/>
      <c r="H447" s="447"/>
      <c r="I447" s="447"/>
      <c r="J447" s="447"/>
      <c r="K447" s="447"/>
      <c r="L447" s="447"/>
      <c r="M447" s="447"/>
      <c r="N447" s="447"/>
      <c r="O447" s="447"/>
      <c r="P447" s="447"/>
    </row>
    <row r="448" spans="1:16" s="34" customFormat="1">
      <c r="A448" s="33"/>
      <c r="B448" s="447"/>
      <c r="C448" s="447"/>
      <c r="D448" s="447"/>
      <c r="E448" s="447"/>
      <c r="F448" s="447"/>
      <c r="G448" s="447"/>
      <c r="H448" s="447"/>
      <c r="I448" s="447"/>
      <c r="J448" s="447"/>
      <c r="K448" s="447"/>
      <c r="L448" s="447"/>
      <c r="M448" s="447"/>
      <c r="N448" s="447"/>
      <c r="O448" s="447"/>
      <c r="P448" s="447"/>
    </row>
    <row r="449" spans="1:16" s="34" customFormat="1">
      <c r="A449" s="33"/>
      <c r="B449" s="291"/>
      <c r="C449" s="291"/>
      <c r="D449" s="291"/>
      <c r="E449" s="291"/>
      <c r="F449" s="291"/>
      <c r="G449" s="291"/>
      <c r="H449" s="291"/>
      <c r="I449" s="291"/>
      <c r="J449" s="360"/>
      <c r="K449" s="291"/>
      <c r="L449" s="360"/>
      <c r="M449" s="361"/>
      <c r="N449" s="360"/>
      <c r="O449" s="291"/>
      <c r="P449" s="360"/>
    </row>
    <row r="450" spans="1:16" s="34" customFormat="1">
      <c r="A450" s="33"/>
      <c r="B450" s="292"/>
      <c r="C450" s="292"/>
      <c r="D450" s="292"/>
      <c r="E450" s="292"/>
      <c r="F450" s="292"/>
      <c r="G450" s="292"/>
      <c r="H450" s="292"/>
      <c r="I450" s="292"/>
      <c r="J450" s="331"/>
      <c r="K450" s="292"/>
      <c r="L450" s="331"/>
      <c r="M450" s="362"/>
      <c r="N450" s="331"/>
      <c r="O450" s="292"/>
      <c r="P450" s="108"/>
    </row>
    <row r="451" spans="1:16" ht="15.75">
      <c r="A451" s="38" t="s">
        <v>93</v>
      </c>
      <c r="B451" s="39" t="s">
        <v>94</v>
      </c>
      <c r="C451" s="40"/>
      <c r="D451" s="40"/>
      <c r="E451" s="40"/>
      <c r="F451" s="40"/>
    </row>
    <row r="452" spans="1:16" ht="3.95" customHeight="1">
      <c r="A452" s="38"/>
      <c r="B452" s="39"/>
      <c r="C452" s="40"/>
      <c r="D452" s="40"/>
      <c r="E452" s="40"/>
      <c r="F452" s="40"/>
    </row>
    <row r="453" spans="1:16" s="34" customFormat="1" ht="12.75" customHeight="1">
      <c r="A453" s="33"/>
      <c r="B453" s="448" t="s">
        <v>95</v>
      </c>
      <c r="C453" s="448"/>
      <c r="D453" s="448"/>
      <c r="E453" s="448"/>
      <c r="F453" s="448"/>
      <c r="G453" s="448"/>
      <c r="H453" s="448"/>
      <c r="I453" s="448"/>
      <c r="J453" s="448"/>
      <c r="K453" s="448"/>
      <c r="L453" s="448"/>
      <c r="M453" s="448"/>
      <c r="N453" s="448"/>
      <c r="O453" s="448"/>
      <c r="P453" s="448"/>
    </row>
    <row r="454" spans="1:16" s="34" customFormat="1">
      <c r="A454" s="33"/>
      <c r="B454" s="448"/>
      <c r="C454" s="448"/>
      <c r="D454" s="448"/>
      <c r="E454" s="448"/>
      <c r="F454" s="448"/>
      <c r="G454" s="448"/>
      <c r="H454" s="448"/>
      <c r="I454" s="448"/>
      <c r="J454" s="448"/>
      <c r="K454" s="448"/>
      <c r="L454" s="448"/>
      <c r="M454" s="448"/>
      <c r="N454" s="448"/>
      <c r="O454" s="448"/>
      <c r="P454" s="448"/>
    </row>
    <row r="455" spans="1:16" s="34" customFormat="1">
      <c r="A455" s="33"/>
      <c r="B455" s="290"/>
      <c r="C455" s="290"/>
      <c r="D455" s="290"/>
      <c r="E455" s="290"/>
      <c r="F455" s="290"/>
      <c r="G455" s="290"/>
      <c r="H455" s="290"/>
      <c r="I455" s="290"/>
      <c r="J455" s="357"/>
      <c r="K455" s="290"/>
      <c r="L455" s="357"/>
      <c r="M455" s="358"/>
      <c r="N455" s="331"/>
      <c r="O455" s="290"/>
      <c r="P455" s="108"/>
    </row>
    <row r="456" spans="1:16" s="18" customFormat="1">
      <c r="A456" s="30"/>
      <c r="B456" s="444"/>
      <c r="C456" s="444"/>
      <c r="D456" s="444"/>
      <c r="E456" s="444"/>
      <c r="F456" s="444"/>
      <c r="G456" s="444"/>
      <c r="H456" s="444"/>
      <c r="I456" s="444"/>
      <c r="J456" s="444"/>
      <c r="K456" s="444"/>
      <c r="L456" s="444"/>
      <c r="M456" s="363"/>
      <c r="N456" s="364"/>
      <c r="O456" s="365"/>
      <c r="P456" s="117"/>
    </row>
    <row r="457" spans="1:16" s="18" customFormat="1">
      <c r="A457" s="30"/>
      <c r="B457" s="293"/>
      <c r="C457" s="293"/>
      <c r="D457" s="293"/>
      <c r="E457" s="293"/>
      <c r="F457" s="293"/>
      <c r="G457" s="293"/>
      <c r="H457" s="293"/>
      <c r="I457" s="293"/>
      <c r="J457" s="159"/>
      <c r="K457" s="293"/>
      <c r="L457" s="159"/>
      <c r="M457" s="366"/>
      <c r="N457" s="364"/>
      <c r="O457" s="293"/>
      <c r="P457" s="117"/>
    </row>
    <row r="458" spans="1:16" s="18" customFormat="1">
      <c r="A458" s="30"/>
      <c r="B458" s="293"/>
      <c r="C458" s="293"/>
      <c r="D458" s="293"/>
      <c r="E458" s="293"/>
      <c r="F458" s="293"/>
      <c r="G458" s="293"/>
      <c r="H458" s="293"/>
      <c r="I458" s="293"/>
      <c r="J458" s="159"/>
      <c r="K458" s="293"/>
      <c r="L458" s="159"/>
      <c r="M458" s="366"/>
      <c r="N458" s="364"/>
      <c r="O458" s="293"/>
      <c r="P458" s="117"/>
    </row>
    <row r="459" spans="1:16" s="18" customFormat="1">
      <c r="A459" s="30"/>
      <c r="B459" s="293"/>
      <c r="C459" s="293"/>
      <c r="D459" s="293"/>
      <c r="E459" s="293"/>
      <c r="F459" s="293"/>
      <c r="G459" s="293"/>
      <c r="H459" s="293"/>
      <c r="I459" s="293"/>
      <c r="J459" s="159"/>
      <c r="K459" s="293"/>
      <c r="L459" s="159"/>
      <c r="M459" s="366"/>
      <c r="N459" s="364"/>
      <c r="O459" s="293"/>
      <c r="P459" s="117"/>
    </row>
    <row r="460" spans="1:16" s="18" customFormat="1">
      <c r="A460" s="30"/>
      <c r="B460" s="293"/>
      <c r="C460" s="293"/>
      <c r="D460" s="293"/>
      <c r="E460" s="293"/>
      <c r="F460" s="293"/>
      <c r="G460" s="293"/>
      <c r="H460" s="293"/>
      <c r="I460" s="293"/>
      <c r="J460" s="159"/>
      <c r="K460" s="293"/>
      <c r="L460" s="159"/>
      <c r="M460" s="366"/>
      <c r="N460" s="364"/>
      <c r="O460" s="293"/>
      <c r="P460" s="117"/>
    </row>
    <row r="461" spans="1:16" s="18" customFormat="1">
      <c r="A461" s="30"/>
      <c r="B461" s="293"/>
      <c r="C461" s="293"/>
      <c r="D461" s="293"/>
      <c r="E461" s="293"/>
      <c r="F461" s="293"/>
      <c r="G461" s="293"/>
      <c r="H461" s="293"/>
      <c r="I461" s="293"/>
      <c r="J461" s="159"/>
      <c r="K461" s="293"/>
      <c r="L461" s="159"/>
      <c r="M461" s="366"/>
      <c r="N461" s="364"/>
      <c r="O461" s="293"/>
      <c r="P461" s="117"/>
    </row>
    <row r="462" spans="1:16" s="18" customFormat="1">
      <c r="A462" s="30"/>
      <c r="B462" s="293"/>
      <c r="C462" s="293"/>
      <c r="D462" s="293"/>
      <c r="E462" s="293"/>
      <c r="F462" s="293"/>
      <c r="G462" s="293"/>
      <c r="H462" s="293"/>
      <c r="I462" s="293"/>
      <c r="J462" s="159"/>
      <c r="K462" s="293"/>
      <c r="L462" s="159"/>
      <c r="M462" s="366"/>
      <c r="N462" s="364"/>
      <c r="O462" s="293"/>
      <c r="P462" s="117"/>
    </row>
    <row r="463" spans="1:16" s="18" customFormat="1">
      <c r="A463" s="30"/>
      <c r="B463" s="293"/>
      <c r="C463" s="293"/>
      <c r="D463" s="293"/>
      <c r="E463" s="293"/>
      <c r="F463" s="293"/>
      <c r="G463" s="293"/>
      <c r="H463" s="293"/>
      <c r="I463" s="293"/>
      <c r="J463" s="159"/>
      <c r="K463" s="293"/>
      <c r="L463" s="159"/>
      <c r="M463" s="366"/>
      <c r="N463" s="364"/>
      <c r="O463" s="293"/>
      <c r="P463" s="117"/>
    </row>
    <row r="464" spans="1:16" s="18" customFormat="1">
      <c r="A464" s="30"/>
      <c r="B464" s="293"/>
      <c r="C464" s="293"/>
      <c r="D464" s="293"/>
      <c r="E464" s="293"/>
      <c r="F464" s="293"/>
      <c r="G464" s="293"/>
      <c r="H464" s="293"/>
      <c r="I464" s="293"/>
      <c r="J464" s="159"/>
      <c r="K464" s="293"/>
      <c r="L464" s="159"/>
      <c r="M464" s="366"/>
      <c r="N464" s="364"/>
      <c r="O464" s="293"/>
      <c r="P464" s="117"/>
    </row>
    <row r="465" spans="1:16" s="18" customFormat="1">
      <c r="A465" s="30"/>
      <c r="B465" s="293"/>
      <c r="C465" s="293"/>
      <c r="D465" s="293"/>
      <c r="E465" s="293"/>
      <c r="F465" s="293"/>
      <c r="G465" s="293"/>
      <c r="H465" s="293"/>
      <c r="I465" s="293"/>
      <c r="J465" s="159"/>
      <c r="K465" s="293"/>
      <c r="L465" s="159"/>
      <c r="M465" s="366"/>
      <c r="N465" s="364"/>
      <c r="O465" s="293"/>
      <c r="P465" s="117"/>
    </row>
    <row r="466" spans="1:16" s="18" customFormat="1">
      <c r="A466" s="30"/>
      <c r="B466" s="293"/>
      <c r="C466" s="293"/>
      <c r="D466" s="293"/>
      <c r="E466" s="293"/>
      <c r="F466" s="293"/>
      <c r="G466" s="293"/>
      <c r="H466" s="293"/>
      <c r="I466" s="293"/>
      <c r="J466" s="159"/>
      <c r="K466" s="293"/>
      <c r="L466" s="159"/>
      <c r="M466" s="366"/>
      <c r="N466" s="364"/>
      <c r="O466" s="293"/>
      <c r="P466" s="117"/>
    </row>
    <row r="467" spans="1:16" s="18" customFormat="1">
      <c r="A467" s="30"/>
      <c r="B467" s="293"/>
      <c r="C467" s="293"/>
      <c r="D467" s="293"/>
      <c r="E467" s="293"/>
      <c r="F467" s="293"/>
      <c r="G467" s="293"/>
      <c r="H467" s="293"/>
      <c r="I467" s="293"/>
      <c r="J467" s="159"/>
      <c r="K467" s="293"/>
      <c r="L467" s="159"/>
      <c r="M467" s="366"/>
      <c r="N467" s="364"/>
      <c r="O467" s="293"/>
      <c r="P467" s="117"/>
    </row>
    <row r="468" spans="1:16" s="18" customFormat="1">
      <c r="A468" s="30"/>
      <c r="B468" s="293"/>
      <c r="C468" s="293"/>
      <c r="D468" s="293"/>
      <c r="E468" s="293"/>
      <c r="F468" s="293"/>
      <c r="G468" s="293"/>
      <c r="H468" s="293"/>
      <c r="I468" s="293"/>
      <c r="J468" s="159"/>
      <c r="K468" s="293"/>
      <c r="L468" s="159"/>
      <c r="M468" s="366"/>
      <c r="N468" s="364"/>
      <c r="O468" s="293"/>
      <c r="P468" s="117"/>
    </row>
    <row r="469" spans="1:16" s="18" customFormat="1">
      <c r="A469" s="30"/>
      <c r="B469" s="293"/>
      <c r="C469" s="293"/>
      <c r="D469" s="293"/>
      <c r="E469" s="293"/>
      <c r="F469" s="293"/>
      <c r="G469" s="293"/>
      <c r="H469" s="293"/>
      <c r="I469" s="293"/>
      <c r="J469" s="159"/>
      <c r="K469" s="293"/>
      <c r="L469" s="159"/>
      <c r="M469" s="366"/>
      <c r="N469" s="364"/>
      <c r="O469" s="293"/>
      <c r="P469" s="117"/>
    </row>
    <row r="470" spans="1:16" s="18" customFormat="1">
      <c r="A470" s="30"/>
      <c r="B470" s="293"/>
      <c r="C470" s="293"/>
      <c r="D470" s="293"/>
      <c r="E470" s="293"/>
      <c r="F470" s="293"/>
      <c r="G470" s="293"/>
      <c r="H470" s="293"/>
      <c r="I470" s="293"/>
      <c r="J470" s="159"/>
      <c r="K470" s="293"/>
      <c r="L470" s="159"/>
      <c r="M470" s="366"/>
      <c r="N470" s="364"/>
      <c r="O470" s="293"/>
      <c r="P470" s="117"/>
    </row>
    <row r="471" spans="1:16" s="18" customFormat="1">
      <c r="A471" s="30"/>
      <c r="B471" s="293"/>
      <c r="C471" s="293"/>
      <c r="D471" s="293"/>
      <c r="E471" s="293"/>
      <c r="F471" s="293"/>
      <c r="G471" s="293"/>
      <c r="H471" s="293"/>
      <c r="I471" s="293"/>
      <c r="J471" s="159"/>
      <c r="K471" s="293"/>
      <c r="L471" s="159"/>
      <c r="M471" s="366"/>
      <c r="N471" s="364"/>
      <c r="O471" s="293"/>
      <c r="P471" s="117"/>
    </row>
    <row r="472" spans="1:16" s="18" customFormat="1">
      <c r="A472" s="30"/>
      <c r="B472" s="293"/>
      <c r="C472" s="293"/>
      <c r="D472" s="293"/>
      <c r="E472" s="293"/>
      <c r="F472" s="293"/>
      <c r="G472" s="293"/>
      <c r="H472" s="293"/>
      <c r="I472" s="293"/>
      <c r="J472" s="159"/>
      <c r="K472" s="293"/>
      <c r="L472" s="159"/>
      <c r="M472" s="366"/>
      <c r="N472" s="364"/>
      <c r="O472" s="293"/>
      <c r="P472" s="117"/>
    </row>
    <row r="473" spans="1:16" s="18" customFormat="1">
      <c r="A473" s="30"/>
      <c r="B473" s="293"/>
      <c r="C473" s="293"/>
      <c r="D473" s="293"/>
      <c r="E473" s="293"/>
      <c r="F473" s="293"/>
      <c r="G473" s="293"/>
      <c r="H473" s="293"/>
      <c r="I473" s="293"/>
      <c r="J473" s="159"/>
      <c r="K473" s="293"/>
      <c r="L473" s="159"/>
      <c r="M473" s="366"/>
      <c r="N473" s="364"/>
      <c r="O473" s="293"/>
      <c r="P473" s="117"/>
    </row>
    <row r="474" spans="1:16" s="18" customFormat="1">
      <c r="A474" s="30"/>
      <c r="B474" s="293"/>
      <c r="C474" s="293"/>
      <c r="D474" s="293"/>
      <c r="E474" s="293"/>
      <c r="F474" s="293"/>
      <c r="G474" s="293"/>
      <c r="H474" s="293"/>
      <c r="I474" s="293"/>
      <c r="J474" s="159"/>
      <c r="K474" s="293"/>
      <c r="L474" s="159"/>
      <c r="M474" s="366"/>
      <c r="N474" s="364"/>
      <c r="O474" s="293"/>
      <c r="P474" s="117"/>
    </row>
    <row r="475" spans="1:16" s="18" customFormat="1">
      <c r="A475" s="30"/>
      <c r="B475" s="293"/>
      <c r="C475" s="293"/>
      <c r="D475" s="293"/>
      <c r="E475" s="293"/>
      <c r="F475" s="293"/>
      <c r="G475" s="293"/>
      <c r="H475" s="293"/>
      <c r="I475" s="293"/>
      <c r="J475" s="159"/>
      <c r="K475" s="293"/>
      <c r="L475" s="159"/>
      <c r="M475" s="366"/>
      <c r="N475" s="364"/>
      <c r="O475" s="293"/>
      <c r="P475" s="117"/>
    </row>
    <row r="476" spans="1:16" s="18" customFormat="1">
      <c r="A476" s="30"/>
      <c r="B476" s="293"/>
      <c r="C476" s="293"/>
      <c r="D476" s="293"/>
      <c r="E476" s="293"/>
      <c r="F476" s="293"/>
      <c r="G476" s="293"/>
      <c r="H476" s="293"/>
      <c r="I476" s="293"/>
      <c r="J476" s="159"/>
      <c r="K476" s="293"/>
      <c r="L476" s="159"/>
      <c r="M476" s="366"/>
      <c r="N476" s="364"/>
      <c r="O476" s="293"/>
      <c r="P476" s="117"/>
    </row>
    <row r="477" spans="1:16" s="18" customFormat="1">
      <c r="A477" s="30"/>
      <c r="B477" s="293"/>
      <c r="C477" s="293"/>
      <c r="D477" s="293"/>
      <c r="E477" s="293"/>
      <c r="F477" s="293"/>
      <c r="G477" s="293"/>
      <c r="H477" s="293"/>
      <c r="I477" s="293"/>
      <c r="J477" s="159"/>
      <c r="K477" s="293"/>
      <c r="L477" s="159"/>
      <c r="M477" s="366"/>
      <c r="N477" s="364"/>
      <c r="O477" s="293"/>
      <c r="P477" s="117"/>
    </row>
    <row r="478" spans="1:16" s="18" customFormat="1">
      <c r="A478" s="30"/>
      <c r="B478" s="293"/>
      <c r="C478" s="293"/>
      <c r="D478" s="293"/>
      <c r="E478" s="293"/>
      <c r="F478" s="293"/>
      <c r="G478" s="293"/>
      <c r="H478" s="293"/>
      <c r="I478" s="293"/>
      <c r="J478" s="159"/>
      <c r="K478" s="293"/>
      <c r="L478" s="159"/>
      <c r="M478" s="366"/>
      <c r="N478" s="364"/>
      <c r="O478" s="293"/>
      <c r="P478" s="117"/>
    </row>
    <row r="479" spans="1:16" s="18" customFormat="1">
      <c r="A479" s="30"/>
      <c r="B479" s="293"/>
      <c r="C479" s="293"/>
      <c r="D479" s="293"/>
      <c r="E479" s="293"/>
      <c r="F479" s="293"/>
      <c r="G479" s="293"/>
      <c r="H479" s="293"/>
      <c r="I479" s="293"/>
      <c r="J479" s="159"/>
      <c r="K479" s="293"/>
      <c r="L479" s="159"/>
      <c r="M479" s="366"/>
      <c r="N479" s="364"/>
      <c r="O479" s="293"/>
      <c r="P479" s="117"/>
    </row>
    <row r="480" spans="1:16" s="18" customFormat="1">
      <c r="A480" s="30"/>
      <c r="B480" s="293"/>
      <c r="C480" s="293"/>
      <c r="D480" s="293"/>
      <c r="E480" s="293"/>
      <c r="F480" s="293"/>
      <c r="G480" s="293"/>
      <c r="H480" s="293"/>
      <c r="I480" s="293"/>
      <c r="J480" s="159"/>
      <c r="K480" s="293"/>
      <c r="L480" s="159"/>
      <c r="M480" s="366"/>
      <c r="N480" s="364"/>
      <c r="O480" s="293"/>
      <c r="P480" s="117"/>
    </row>
    <row r="481" spans="1:16" s="18" customFormat="1">
      <c r="A481" s="30"/>
      <c r="B481" s="293"/>
      <c r="C481" s="293"/>
      <c r="D481" s="293"/>
      <c r="E481" s="293"/>
      <c r="F481" s="293"/>
      <c r="G481" s="293"/>
      <c r="H481" s="293"/>
      <c r="I481" s="293"/>
      <c r="J481" s="159"/>
      <c r="K481" s="293"/>
      <c r="L481" s="159"/>
      <c r="M481" s="366"/>
      <c r="N481" s="364"/>
      <c r="O481" s="293"/>
      <c r="P481" s="117"/>
    </row>
    <row r="482" spans="1:16" s="18" customFormat="1">
      <c r="A482" s="30"/>
      <c r="B482" s="293"/>
      <c r="C482" s="293"/>
      <c r="D482" s="293"/>
      <c r="E482" s="293"/>
      <c r="F482" s="293"/>
      <c r="G482" s="293"/>
      <c r="H482" s="293"/>
      <c r="I482" s="293"/>
      <c r="J482" s="159"/>
      <c r="K482" s="293"/>
      <c r="L482" s="159"/>
      <c r="M482" s="366"/>
      <c r="N482" s="364"/>
      <c r="O482" s="293"/>
      <c r="P482" s="117"/>
    </row>
    <row r="483" spans="1:16" s="18" customFormat="1">
      <c r="A483" s="30"/>
      <c r="B483" s="293"/>
      <c r="C483" s="293"/>
      <c r="D483" s="293"/>
      <c r="E483" s="293"/>
      <c r="F483" s="293"/>
      <c r="G483" s="293"/>
      <c r="H483" s="293"/>
      <c r="I483" s="293"/>
      <c r="J483" s="159"/>
      <c r="K483" s="293"/>
      <c r="L483" s="159"/>
      <c r="M483" s="366"/>
      <c r="N483" s="364"/>
      <c r="O483" s="293"/>
      <c r="P483" s="117"/>
    </row>
    <row r="484" spans="1:16" s="18" customFormat="1">
      <c r="A484" s="30"/>
      <c r="B484" s="293"/>
      <c r="C484" s="293"/>
      <c r="D484" s="293"/>
      <c r="E484" s="293"/>
      <c r="F484" s="293"/>
      <c r="G484" s="293"/>
      <c r="H484" s="293"/>
      <c r="I484" s="293"/>
      <c r="J484" s="159"/>
      <c r="K484" s="293"/>
      <c r="L484" s="159"/>
      <c r="M484" s="366"/>
      <c r="N484" s="364"/>
      <c r="O484" s="293"/>
      <c r="P484" s="117"/>
    </row>
    <row r="485" spans="1:16" s="18" customFormat="1">
      <c r="A485" s="30"/>
      <c r="B485" s="293"/>
      <c r="C485" s="293"/>
      <c r="D485" s="293"/>
      <c r="E485" s="293"/>
      <c r="F485" s="293"/>
      <c r="G485" s="293"/>
      <c r="H485" s="293"/>
      <c r="I485" s="293"/>
      <c r="J485" s="159"/>
      <c r="K485" s="293"/>
      <c r="L485" s="159"/>
      <c r="M485" s="366"/>
      <c r="N485" s="364"/>
      <c r="O485" s="293"/>
      <c r="P485" s="117"/>
    </row>
    <row r="486" spans="1:16" s="18" customFormat="1">
      <c r="A486" s="30"/>
      <c r="B486" s="293"/>
      <c r="C486" s="293"/>
      <c r="D486" s="293"/>
      <c r="E486" s="293"/>
      <c r="F486" s="293"/>
      <c r="G486" s="293"/>
      <c r="H486" s="293"/>
      <c r="I486" s="293"/>
      <c r="J486" s="159"/>
      <c r="K486" s="293"/>
      <c r="L486" s="159"/>
      <c r="M486" s="366"/>
      <c r="N486" s="364"/>
      <c r="O486" s="293"/>
      <c r="P486" s="117"/>
    </row>
    <row r="487" spans="1:16" s="18" customFormat="1">
      <c r="A487" s="30"/>
      <c r="B487" s="293"/>
      <c r="C487" s="293"/>
      <c r="D487" s="293"/>
      <c r="E487" s="293"/>
      <c r="F487" s="293"/>
      <c r="G487" s="293"/>
      <c r="H487" s="293"/>
      <c r="I487" s="293"/>
      <c r="J487" s="159"/>
      <c r="K487" s="293"/>
      <c r="L487" s="159"/>
      <c r="M487" s="366"/>
      <c r="N487" s="364"/>
      <c r="O487" s="293"/>
      <c r="P487" s="117"/>
    </row>
    <row r="488" spans="1:16" s="18" customFormat="1">
      <c r="A488" s="30"/>
      <c r="B488" s="293"/>
      <c r="C488" s="293"/>
      <c r="D488" s="293"/>
      <c r="E488" s="293"/>
      <c r="F488" s="293"/>
      <c r="G488" s="293"/>
      <c r="H488" s="293"/>
      <c r="I488" s="293"/>
      <c r="J488" s="159"/>
      <c r="K488" s="293"/>
      <c r="L488" s="159"/>
      <c r="M488" s="366"/>
      <c r="N488" s="364"/>
      <c r="O488" s="293"/>
      <c r="P488" s="117"/>
    </row>
    <row r="489" spans="1:16" s="18" customFormat="1">
      <c r="A489" s="30"/>
      <c r="B489" s="293"/>
      <c r="C489" s="293"/>
      <c r="D489" s="293"/>
      <c r="E489" s="293"/>
      <c r="F489" s="293"/>
      <c r="G489" s="293"/>
      <c r="H489" s="293"/>
      <c r="I489" s="293"/>
      <c r="J489" s="159"/>
      <c r="K489" s="293"/>
      <c r="L489" s="159"/>
      <c r="M489" s="366"/>
      <c r="N489" s="364"/>
      <c r="O489" s="293"/>
      <c r="P489" s="117"/>
    </row>
    <row r="490" spans="1:16" s="18" customFormat="1">
      <c r="A490" s="30"/>
      <c r="B490" s="293"/>
      <c r="C490" s="293"/>
      <c r="D490" s="293"/>
      <c r="E490" s="293"/>
      <c r="F490" s="293"/>
      <c r="G490" s="293"/>
      <c r="H490" s="293"/>
      <c r="I490" s="293"/>
      <c r="J490" s="159"/>
      <c r="K490" s="293"/>
      <c r="L490" s="159"/>
      <c r="M490" s="366"/>
      <c r="N490" s="364"/>
      <c r="O490" s="293"/>
      <c r="P490" s="117"/>
    </row>
    <row r="491" spans="1:16" s="18" customFormat="1">
      <c r="A491" s="30"/>
      <c r="B491" s="293"/>
      <c r="C491" s="293"/>
      <c r="D491" s="293"/>
      <c r="E491" s="293"/>
      <c r="F491" s="293"/>
      <c r="G491" s="293"/>
      <c r="H491" s="293"/>
      <c r="I491" s="293"/>
      <c r="J491" s="159"/>
      <c r="K491" s="293"/>
      <c r="L491" s="159"/>
      <c r="M491" s="366"/>
      <c r="N491" s="364"/>
      <c r="O491" s="293"/>
      <c r="P491" s="117"/>
    </row>
    <row r="492" spans="1:16" s="18" customFormat="1">
      <c r="A492" s="30"/>
      <c r="B492" s="293"/>
      <c r="C492" s="293"/>
      <c r="D492" s="293"/>
      <c r="E492" s="293"/>
      <c r="F492" s="293"/>
      <c r="G492" s="293"/>
      <c r="H492" s="293"/>
      <c r="I492" s="293"/>
      <c r="J492" s="159"/>
      <c r="K492" s="293"/>
      <c r="L492" s="159"/>
      <c r="M492" s="366"/>
      <c r="N492" s="364"/>
      <c r="O492" s="293"/>
      <c r="P492" s="117"/>
    </row>
    <row r="493" spans="1:16" s="18" customFormat="1">
      <c r="A493" s="30"/>
      <c r="B493" s="293"/>
      <c r="C493" s="293"/>
      <c r="D493" s="293"/>
      <c r="E493" s="293"/>
      <c r="F493" s="293"/>
      <c r="G493" s="293"/>
      <c r="H493" s="293"/>
      <c r="I493" s="293"/>
      <c r="J493" s="159"/>
      <c r="K493" s="293"/>
      <c r="L493" s="159"/>
      <c r="M493" s="366"/>
      <c r="N493" s="364"/>
      <c r="O493" s="293"/>
      <c r="P493" s="117"/>
    </row>
    <row r="494" spans="1:16" s="18" customFormat="1">
      <c r="A494" s="30"/>
      <c r="B494" s="293"/>
      <c r="C494" s="293"/>
      <c r="D494" s="293"/>
      <c r="E494" s="293"/>
      <c r="F494" s="293"/>
      <c r="G494" s="293"/>
      <c r="H494" s="293"/>
      <c r="I494" s="293"/>
      <c r="J494" s="159"/>
      <c r="K494" s="293"/>
      <c r="L494" s="159"/>
      <c r="M494" s="366"/>
      <c r="N494" s="364"/>
      <c r="O494" s="293"/>
      <c r="P494" s="117"/>
    </row>
    <row r="495" spans="1:16" s="18" customFormat="1">
      <c r="A495" s="30"/>
      <c r="B495" s="293"/>
      <c r="C495" s="293"/>
      <c r="D495" s="293"/>
      <c r="E495" s="293"/>
      <c r="F495" s="293"/>
      <c r="G495" s="293"/>
      <c r="H495" s="293"/>
      <c r="I495" s="293"/>
      <c r="J495" s="159"/>
      <c r="K495" s="293"/>
      <c r="L495" s="159"/>
      <c r="M495" s="366"/>
      <c r="N495" s="364"/>
      <c r="O495" s="293"/>
      <c r="P495" s="117"/>
    </row>
    <row r="496" spans="1:16" s="18" customFormat="1">
      <c r="A496" s="30"/>
      <c r="B496" s="293"/>
      <c r="C496" s="293"/>
      <c r="D496" s="293"/>
      <c r="E496" s="293"/>
      <c r="F496" s="293"/>
      <c r="G496" s="293"/>
      <c r="H496" s="293"/>
      <c r="I496" s="293"/>
      <c r="J496" s="159"/>
      <c r="K496" s="293"/>
      <c r="L496" s="159"/>
      <c r="M496" s="366"/>
      <c r="N496" s="364"/>
      <c r="O496" s="293"/>
      <c r="P496" s="117"/>
    </row>
    <row r="497" spans="1:16" s="18" customFormat="1">
      <c r="A497" s="30"/>
      <c r="B497" s="293"/>
      <c r="C497" s="293"/>
      <c r="D497" s="293"/>
      <c r="E497" s="293"/>
      <c r="F497" s="293"/>
      <c r="G497" s="293"/>
      <c r="H497" s="293"/>
      <c r="I497" s="293"/>
      <c r="J497" s="159"/>
      <c r="K497" s="293"/>
      <c r="L497" s="159"/>
      <c r="M497" s="366"/>
      <c r="N497" s="364"/>
      <c r="O497" s="293"/>
      <c r="P497" s="117"/>
    </row>
    <row r="498" spans="1:16" s="18" customFormat="1">
      <c r="A498" s="30"/>
      <c r="B498" s="293"/>
      <c r="C498" s="293"/>
      <c r="D498" s="293"/>
      <c r="E498" s="293"/>
      <c r="F498" s="293"/>
      <c r="G498" s="293"/>
      <c r="H498" s="293"/>
      <c r="I498" s="293"/>
      <c r="J498" s="159"/>
      <c r="K498" s="293"/>
      <c r="L498" s="159"/>
      <c r="M498" s="366"/>
      <c r="N498" s="364"/>
      <c r="O498" s="293"/>
      <c r="P498" s="117"/>
    </row>
    <row r="499" spans="1:16" s="18" customFormat="1">
      <c r="A499" s="30"/>
      <c r="B499" s="293"/>
      <c r="C499" s="293"/>
      <c r="D499" s="293"/>
      <c r="E499" s="293"/>
      <c r="F499" s="293"/>
      <c r="G499" s="293"/>
      <c r="H499" s="293"/>
      <c r="I499" s="293"/>
      <c r="J499" s="159"/>
      <c r="K499" s="293"/>
      <c r="L499" s="159"/>
      <c r="M499" s="366"/>
      <c r="N499" s="364"/>
      <c r="O499" s="293"/>
      <c r="P499" s="117"/>
    </row>
    <row r="500" spans="1:16" s="18" customFormat="1">
      <c r="A500" s="30"/>
      <c r="B500" s="293"/>
      <c r="C500" s="293"/>
      <c r="D500" s="293"/>
      <c r="E500" s="293"/>
      <c r="F500" s="293"/>
      <c r="G500" s="293"/>
      <c r="H500" s="293"/>
      <c r="I500" s="293"/>
      <c r="J500" s="159"/>
      <c r="K500" s="293"/>
      <c r="L500" s="159"/>
      <c r="M500" s="366"/>
      <c r="N500" s="364"/>
      <c r="O500" s="293"/>
      <c r="P500" s="117"/>
    </row>
    <row r="501" spans="1:16" s="18" customFormat="1">
      <c r="A501" s="30"/>
      <c r="B501" s="293"/>
      <c r="C501" s="293"/>
      <c r="D501" s="293"/>
      <c r="E501" s="293"/>
      <c r="F501" s="293"/>
      <c r="G501" s="293"/>
      <c r="H501" s="293"/>
      <c r="I501" s="293"/>
      <c r="J501" s="159"/>
      <c r="K501" s="293"/>
      <c r="L501" s="159"/>
      <c r="M501" s="366"/>
      <c r="N501" s="364"/>
      <c r="O501" s="293"/>
      <c r="P501" s="117"/>
    </row>
    <row r="502" spans="1:16" s="18" customFormat="1">
      <c r="A502" s="30"/>
      <c r="B502" s="293"/>
      <c r="C502" s="293"/>
      <c r="D502" s="293"/>
      <c r="E502" s="293"/>
      <c r="F502" s="293"/>
      <c r="G502" s="293"/>
      <c r="H502" s="293"/>
      <c r="I502" s="293"/>
      <c r="J502" s="159"/>
      <c r="K502" s="293"/>
      <c r="L502" s="159"/>
      <c r="M502" s="366"/>
      <c r="N502" s="364"/>
      <c r="O502" s="293"/>
      <c r="P502" s="117"/>
    </row>
    <row r="503" spans="1:16" s="18" customFormat="1">
      <c r="A503" s="30"/>
      <c r="B503" s="293"/>
      <c r="C503" s="293"/>
      <c r="D503" s="293"/>
      <c r="E503" s="293"/>
      <c r="F503" s="293"/>
      <c r="G503" s="293"/>
      <c r="H503" s="293"/>
      <c r="I503" s="293"/>
      <c r="J503" s="159"/>
      <c r="K503" s="293"/>
      <c r="L503" s="159"/>
      <c r="M503" s="366"/>
      <c r="N503" s="364"/>
      <c r="O503" s="293"/>
      <c r="P503" s="117"/>
    </row>
    <row r="504" spans="1:16" s="18" customFormat="1">
      <c r="A504" s="30"/>
      <c r="B504" s="293"/>
      <c r="C504" s="293"/>
      <c r="D504" s="293"/>
      <c r="E504" s="293"/>
      <c r="F504" s="293"/>
      <c r="G504" s="293"/>
      <c r="H504" s="293"/>
      <c r="I504" s="293"/>
      <c r="J504" s="159"/>
      <c r="K504" s="293"/>
      <c r="L504" s="159"/>
      <c r="M504" s="366"/>
      <c r="N504" s="364"/>
      <c r="O504" s="293"/>
      <c r="P504" s="117"/>
    </row>
    <row r="708" spans="1:18" s="368" customFormat="1" ht="12.75" customHeight="1">
      <c r="A708" s="435" t="s">
        <v>174</v>
      </c>
      <c r="B708" s="435"/>
      <c r="C708" s="435"/>
      <c r="D708" s="435"/>
      <c r="E708" s="435"/>
      <c r="F708" s="435"/>
      <c r="G708" s="435"/>
      <c r="H708" s="435"/>
      <c r="I708" s="435"/>
      <c r="J708" s="435"/>
      <c r="K708" s="435"/>
      <c r="L708" s="435"/>
      <c r="M708" s="435"/>
      <c r="N708" s="435"/>
      <c r="O708" s="435"/>
      <c r="P708" s="435"/>
      <c r="Q708" s="367"/>
      <c r="R708" s="367"/>
    </row>
    <row r="709" spans="1:18" s="368" customFormat="1" ht="24" customHeight="1">
      <c r="A709" s="435"/>
      <c r="B709" s="435"/>
      <c r="C709" s="435"/>
      <c r="D709" s="435"/>
      <c r="E709" s="435"/>
      <c r="F709" s="435"/>
      <c r="G709" s="435"/>
      <c r="H709" s="435"/>
      <c r="I709" s="435"/>
      <c r="J709" s="435"/>
      <c r="K709" s="435"/>
      <c r="L709" s="435"/>
      <c r="M709" s="435"/>
      <c r="N709" s="435"/>
      <c r="O709" s="435"/>
      <c r="P709" s="435"/>
      <c r="Q709" s="367"/>
      <c r="R709" s="367"/>
    </row>
    <row r="710" spans="1:18" s="368" customFormat="1">
      <c r="A710" s="16"/>
      <c r="B710" s="294"/>
      <c r="C710" s="294"/>
      <c r="D710" s="294"/>
      <c r="E710" s="294"/>
      <c r="F710" s="294"/>
      <c r="G710" s="294"/>
      <c r="H710" s="294"/>
      <c r="I710" s="294"/>
      <c r="J710" s="364"/>
      <c r="K710" s="294"/>
      <c r="L710" s="364"/>
      <c r="M710" s="369"/>
      <c r="N710" s="364"/>
      <c r="O710" s="294"/>
      <c r="P710" s="364"/>
      <c r="Q710" s="367"/>
      <c r="R710" s="367"/>
    </row>
    <row r="711" spans="1:18" s="368" customFormat="1" ht="15.75">
      <c r="A711" s="354" t="s">
        <v>96</v>
      </c>
      <c r="B711" s="294"/>
      <c r="C711" s="294"/>
      <c r="D711" s="294"/>
      <c r="E711" s="294"/>
      <c r="F711" s="294"/>
      <c r="G711" s="294"/>
      <c r="H711" s="294"/>
      <c r="I711" s="294"/>
      <c r="J711" s="364"/>
      <c r="K711" s="294"/>
      <c r="L711" s="364"/>
      <c r="M711" s="369"/>
      <c r="N711" s="364"/>
      <c r="O711" s="294"/>
      <c r="P711" s="364"/>
      <c r="Q711" s="367"/>
      <c r="R711" s="367"/>
    </row>
    <row r="712" spans="1:18" s="368" customFormat="1">
      <c r="A712" s="18"/>
      <c r="B712" s="294"/>
      <c r="C712" s="294"/>
      <c r="D712" s="294"/>
      <c r="E712" s="294"/>
      <c r="F712" s="294"/>
      <c r="G712" s="294"/>
      <c r="H712" s="294"/>
      <c r="I712" s="294"/>
      <c r="J712" s="364"/>
      <c r="K712" s="294"/>
      <c r="L712" s="364"/>
      <c r="M712" s="369"/>
      <c r="N712" s="364"/>
      <c r="O712" s="294"/>
      <c r="P712" s="364"/>
      <c r="Q712" s="367"/>
      <c r="R712" s="367"/>
    </row>
    <row r="713" spans="1:18" s="368" customFormat="1">
      <c r="A713" s="355" t="s">
        <v>173</v>
      </c>
      <c r="B713" s="294"/>
      <c r="C713" s="294"/>
      <c r="D713" s="294"/>
      <c r="E713" s="294"/>
      <c r="F713" s="294"/>
      <c r="G713" s="294"/>
      <c r="H713" s="294"/>
      <c r="I713" s="294"/>
      <c r="J713" s="364"/>
      <c r="K713" s="294"/>
      <c r="L713" s="364"/>
      <c r="M713" s="369"/>
      <c r="N713" s="364"/>
      <c r="O713" s="294"/>
      <c r="P713" s="364"/>
      <c r="Q713" s="367"/>
      <c r="R713" s="367"/>
    </row>
    <row r="714" spans="1:18" s="368" customFormat="1">
      <c r="B714" s="294"/>
      <c r="C714" s="294"/>
      <c r="D714" s="294"/>
      <c r="E714" s="294"/>
      <c r="F714" s="294"/>
      <c r="G714" s="294"/>
      <c r="H714" s="294"/>
      <c r="I714" s="294"/>
      <c r="J714" s="364"/>
      <c r="K714" s="294"/>
      <c r="L714" s="364"/>
      <c r="M714" s="369"/>
      <c r="N714" s="364"/>
      <c r="O714" s="294"/>
      <c r="P714" s="364"/>
      <c r="Q714" s="367"/>
      <c r="R714" s="367"/>
    </row>
    <row r="715" spans="1:18" s="368" customFormat="1">
      <c r="B715" s="294"/>
      <c r="C715" s="294"/>
      <c r="D715" s="294"/>
      <c r="E715" s="294"/>
      <c r="F715" s="294"/>
      <c r="G715" s="294"/>
      <c r="H715" s="294"/>
      <c r="I715" s="294"/>
      <c r="J715" s="364"/>
      <c r="K715" s="294"/>
      <c r="L715" s="364"/>
      <c r="M715" s="369"/>
      <c r="N715" s="364"/>
      <c r="O715" s="294"/>
      <c r="P715" s="364"/>
      <c r="Q715" s="367"/>
      <c r="R715" s="367"/>
    </row>
    <row r="716" spans="1:18" ht="15.75">
      <c r="A716" s="38">
        <v>5</v>
      </c>
      <c r="B716" s="39" t="s">
        <v>22</v>
      </c>
      <c r="C716" s="40"/>
      <c r="D716" s="40"/>
      <c r="E716" s="40"/>
      <c r="F716" s="40"/>
    </row>
    <row r="717" spans="1:18" ht="3.95" customHeight="1">
      <c r="A717" s="38"/>
      <c r="B717" s="39"/>
      <c r="C717" s="40"/>
      <c r="D717" s="40"/>
      <c r="E717" s="40"/>
      <c r="F717" s="40"/>
    </row>
    <row r="718" spans="1:18" s="18" customFormat="1" ht="12.75" customHeight="1">
      <c r="A718" s="30"/>
      <c r="B718" s="433" t="s">
        <v>178</v>
      </c>
      <c r="C718" s="433"/>
      <c r="D718" s="433"/>
      <c r="E718" s="433"/>
      <c r="F718" s="433"/>
      <c r="G718" s="433"/>
      <c r="H718" s="433"/>
      <c r="I718" s="433"/>
      <c r="J718" s="433"/>
      <c r="K718" s="433"/>
      <c r="L718" s="433"/>
      <c r="M718" s="433"/>
      <c r="N718" s="433"/>
      <c r="O718" s="433"/>
      <c r="P718" s="433"/>
    </row>
    <row r="719" spans="1:18" s="18" customFormat="1" ht="12.75" customHeight="1">
      <c r="A719" s="30"/>
      <c r="B719" s="433"/>
      <c r="C719" s="433"/>
      <c r="D719" s="433"/>
      <c r="E719" s="433"/>
      <c r="F719" s="433"/>
      <c r="G719" s="433"/>
      <c r="H719" s="433"/>
      <c r="I719" s="433"/>
      <c r="J719" s="433"/>
      <c r="K719" s="433"/>
      <c r="L719" s="433"/>
      <c r="M719" s="433"/>
      <c r="N719" s="433"/>
      <c r="O719" s="433"/>
      <c r="P719" s="433"/>
    </row>
    <row r="720" spans="1:18" s="18" customFormat="1" ht="12.75" customHeight="1">
      <c r="A720" s="30"/>
      <c r="B720" s="295"/>
      <c r="C720" s="295"/>
      <c r="D720" s="295"/>
      <c r="E720" s="295"/>
      <c r="F720" s="295"/>
      <c r="G720" s="295"/>
      <c r="H720" s="295"/>
      <c r="I720" s="295"/>
      <c r="J720" s="295"/>
      <c r="K720" s="295"/>
      <c r="L720" s="295"/>
      <c r="M720" s="295"/>
      <c r="N720" s="295"/>
      <c r="O720" s="295"/>
      <c r="P720" s="295"/>
    </row>
    <row r="721" spans="1:16" s="18" customFormat="1">
      <c r="A721" s="30"/>
      <c r="B721" s="433" t="s">
        <v>179</v>
      </c>
      <c r="C721" s="433"/>
      <c r="D721" s="433"/>
      <c r="E721" s="433"/>
      <c r="F721" s="433"/>
      <c r="G721" s="433"/>
      <c r="H721" s="433"/>
      <c r="I721" s="433"/>
      <c r="J721" s="433"/>
      <c r="K721" s="433"/>
      <c r="L721" s="433"/>
      <c r="M721" s="433"/>
      <c r="N721" s="433"/>
      <c r="O721" s="433"/>
      <c r="P721" s="433"/>
    </row>
    <row r="722" spans="1:16" s="18" customFormat="1">
      <c r="A722" s="30"/>
      <c r="B722" s="433"/>
      <c r="C722" s="433"/>
      <c r="D722" s="433"/>
      <c r="E722" s="433"/>
      <c r="F722" s="433"/>
      <c r="G722" s="433"/>
      <c r="H722" s="433"/>
      <c r="I722" s="433"/>
      <c r="J722" s="433"/>
      <c r="K722" s="433"/>
      <c r="L722" s="433"/>
      <c r="M722" s="433"/>
      <c r="N722" s="433"/>
      <c r="O722" s="433"/>
      <c r="P722" s="433"/>
    </row>
    <row r="723" spans="1:16" s="18" customFormat="1">
      <c r="A723" s="30"/>
      <c r="B723" s="296"/>
      <c r="C723" s="296"/>
      <c r="D723" s="296"/>
      <c r="E723" s="296"/>
      <c r="F723" s="296"/>
      <c r="G723" s="296"/>
      <c r="H723" s="296"/>
      <c r="I723" s="296"/>
      <c r="J723" s="296"/>
      <c r="K723" s="296"/>
      <c r="L723" s="296"/>
      <c r="M723" s="296"/>
      <c r="N723" s="296"/>
      <c r="O723" s="296"/>
      <c r="P723" s="296"/>
    </row>
    <row r="724" spans="1:16" s="34" customFormat="1">
      <c r="A724" s="26"/>
      <c r="B724" s="297"/>
      <c r="C724" s="297"/>
      <c r="D724" s="297"/>
      <c r="E724" s="297"/>
      <c r="F724" s="297"/>
      <c r="G724" s="297"/>
      <c r="H724" s="297"/>
      <c r="I724" s="297"/>
      <c r="J724" s="357"/>
      <c r="K724" s="297"/>
      <c r="L724" s="357"/>
      <c r="M724" s="370"/>
      <c r="N724" s="357"/>
      <c r="O724" s="297"/>
      <c r="P724" s="108"/>
    </row>
    <row r="725" spans="1:16" ht="15.75">
      <c r="A725" s="38">
        <v>6</v>
      </c>
      <c r="B725" s="39" t="s">
        <v>97</v>
      </c>
      <c r="C725" s="40"/>
      <c r="D725" s="40"/>
      <c r="E725" s="40"/>
      <c r="F725" s="40"/>
    </row>
    <row r="726" spans="1:16" ht="3.95" customHeight="1">
      <c r="A726" s="38"/>
      <c r="B726" s="39"/>
      <c r="C726" s="40"/>
      <c r="D726" s="40"/>
      <c r="E726" s="40"/>
      <c r="F726" s="40"/>
    </row>
    <row r="727" spans="1:16" s="34" customFormat="1" ht="12.75" customHeight="1">
      <c r="B727" s="445" t="s">
        <v>98</v>
      </c>
      <c r="C727" s="445"/>
      <c r="D727" s="445"/>
      <c r="E727" s="445"/>
      <c r="F727" s="445"/>
      <c r="G727" s="445"/>
      <c r="H727" s="445"/>
      <c r="I727" s="445"/>
      <c r="J727" s="445"/>
      <c r="K727" s="445"/>
      <c r="L727" s="445"/>
      <c r="M727" s="445"/>
      <c r="N727" s="445"/>
      <c r="O727" s="445"/>
      <c r="P727" s="445"/>
    </row>
    <row r="728" spans="1:16" s="34" customFormat="1" ht="12.75" customHeight="1">
      <c r="B728" s="445"/>
      <c r="C728" s="445"/>
      <c r="D728" s="445"/>
      <c r="E728" s="445"/>
      <c r="F728" s="445"/>
      <c r="G728" s="445"/>
      <c r="H728" s="445"/>
      <c r="I728" s="445"/>
      <c r="J728" s="445"/>
      <c r="K728" s="445"/>
      <c r="L728" s="445"/>
      <c r="M728" s="445"/>
      <c r="N728" s="445"/>
      <c r="O728" s="445"/>
      <c r="P728" s="445"/>
    </row>
    <row r="729" spans="1:16" s="34" customFormat="1" ht="12.75" customHeight="1">
      <c r="B729" s="371"/>
      <c r="C729" s="298"/>
      <c r="D729" s="298"/>
      <c r="E729" s="298"/>
      <c r="F729" s="298"/>
      <c r="G729" s="298"/>
      <c r="H729" s="298"/>
      <c r="I729" s="298"/>
      <c r="J729" s="364"/>
      <c r="K729" s="298"/>
      <c r="L729" s="364"/>
      <c r="M729" s="372"/>
      <c r="N729" s="364"/>
      <c r="O729" s="298"/>
      <c r="P729" s="364"/>
    </row>
    <row r="730" spans="1:16" ht="15.75">
      <c r="A730" s="38">
        <v>7</v>
      </c>
      <c r="B730" s="39" t="s">
        <v>99</v>
      </c>
      <c r="C730" s="40"/>
      <c r="D730" s="40"/>
      <c r="E730" s="40"/>
      <c r="F730" s="40"/>
    </row>
    <row r="731" spans="1:16" s="34" customFormat="1" ht="3.95" customHeight="1">
      <c r="A731" s="33"/>
      <c r="J731" s="108"/>
      <c r="L731" s="108"/>
      <c r="M731" s="148"/>
      <c r="N731" s="112"/>
      <c r="P731" s="112"/>
    </row>
    <row r="732" spans="1:16" s="34" customFormat="1">
      <c r="A732" s="33"/>
      <c r="B732" s="34" t="s">
        <v>185</v>
      </c>
      <c r="M732" s="148"/>
      <c r="N732" s="373" t="s">
        <v>180</v>
      </c>
      <c r="O732" s="374"/>
      <c r="P732" s="373" t="s">
        <v>181</v>
      </c>
    </row>
    <row r="733" spans="1:16" s="34" customFormat="1">
      <c r="A733" s="33"/>
      <c r="M733" s="148"/>
      <c r="N733" s="375" t="s">
        <v>100</v>
      </c>
      <c r="O733" s="374"/>
      <c r="P733" s="375" t="s">
        <v>100</v>
      </c>
    </row>
    <row r="734" spans="1:16" s="34" customFormat="1">
      <c r="A734" s="33"/>
      <c r="B734" s="34" t="s">
        <v>53</v>
      </c>
      <c r="C734" s="34" t="s">
        <v>101</v>
      </c>
      <c r="M734" s="148"/>
      <c r="N734" s="278">
        <v>10.25</v>
      </c>
      <c r="O734" s="279"/>
      <c r="P734" s="279">
        <v>6.25</v>
      </c>
    </row>
    <row r="735" spans="1:16" s="34" customFormat="1">
      <c r="A735" s="33"/>
      <c r="B735" s="34" t="s">
        <v>53</v>
      </c>
      <c r="C735" s="34" t="s">
        <v>102</v>
      </c>
      <c r="M735" s="148"/>
      <c r="N735" s="278">
        <v>6.75</v>
      </c>
      <c r="O735" s="279"/>
      <c r="P735" s="279">
        <v>4.5</v>
      </c>
    </row>
    <row r="736" spans="1:16" s="34" customFormat="1">
      <c r="A736" s="33"/>
      <c r="B736" s="34" t="s">
        <v>53</v>
      </c>
      <c r="C736" s="34" t="s">
        <v>103</v>
      </c>
      <c r="M736" s="148"/>
      <c r="N736" s="278">
        <v>9.75</v>
      </c>
      <c r="O736" s="279"/>
      <c r="P736" s="279">
        <v>4.9000000000000004</v>
      </c>
    </row>
    <row r="737" spans="1:17">
      <c r="A737" s="35"/>
      <c r="B737" s="35"/>
      <c r="C737" s="35"/>
      <c r="D737" s="35"/>
      <c r="E737" s="35"/>
      <c r="F737" s="35"/>
      <c r="G737" s="35"/>
      <c r="H737" s="35"/>
      <c r="I737" s="36"/>
      <c r="J737" s="121"/>
      <c r="K737" s="35"/>
      <c r="L737" s="121"/>
      <c r="M737" s="149"/>
      <c r="N737" s="117"/>
      <c r="O737" s="35"/>
    </row>
    <row r="738" spans="1:17">
      <c r="A738" s="35"/>
      <c r="B738" s="35"/>
      <c r="C738" s="35"/>
      <c r="D738" s="35"/>
      <c r="E738" s="35"/>
      <c r="F738" s="35"/>
      <c r="G738" s="35"/>
      <c r="H738" s="35"/>
      <c r="I738" s="36"/>
      <c r="J738" s="121"/>
      <c r="K738" s="35"/>
      <c r="L738" s="121"/>
      <c r="M738" s="149"/>
      <c r="N738" s="121"/>
      <c r="O738" s="35"/>
    </row>
    <row r="739" spans="1:17" ht="15.75">
      <c r="A739" s="38">
        <v>8</v>
      </c>
      <c r="B739" s="39" t="s">
        <v>104</v>
      </c>
      <c r="C739" s="40"/>
      <c r="D739" s="40"/>
      <c r="E739" s="40"/>
      <c r="F739" s="40"/>
    </row>
    <row r="740" spans="1:17" s="34" customFormat="1" ht="3.95" customHeight="1">
      <c r="A740" s="33"/>
      <c r="J740" s="108"/>
      <c r="L740" s="108"/>
      <c r="M740" s="148"/>
      <c r="N740" s="112"/>
      <c r="P740" s="112"/>
    </row>
    <row r="741" spans="1:17" s="34" customFormat="1" ht="15" customHeight="1">
      <c r="A741" s="42"/>
      <c r="B741" s="446" t="s">
        <v>105</v>
      </c>
      <c r="C741" s="446"/>
      <c r="D741" s="446"/>
      <c r="E741" s="446"/>
      <c r="F741" s="446"/>
      <c r="G741" s="446"/>
      <c r="H741" s="446"/>
      <c r="I741" s="446"/>
      <c r="J741" s="123"/>
      <c r="K741" s="44"/>
      <c r="L741" s="123"/>
      <c r="M741" s="148"/>
      <c r="N741" s="131" t="s">
        <v>106</v>
      </c>
      <c r="O741" s="44"/>
      <c r="P741" s="131" t="s">
        <v>107</v>
      </c>
    </row>
    <row r="742" spans="1:17" s="34" customFormat="1" ht="12.75" customHeight="1">
      <c r="B742" s="43"/>
      <c r="C742" s="43"/>
      <c r="D742" s="43"/>
      <c r="E742" s="43"/>
      <c r="F742" s="43"/>
      <c r="G742" s="43"/>
      <c r="H742" s="43"/>
      <c r="I742" s="43"/>
      <c r="J742" s="108"/>
      <c r="L742" s="108"/>
      <c r="M742" s="148"/>
      <c r="N742" s="122"/>
      <c r="P742" s="122"/>
    </row>
    <row r="743" spans="1:17" s="34" customFormat="1" ht="12.75" customHeight="1">
      <c r="A743" s="45">
        <v>1</v>
      </c>
      <c r="B743" s="46" t="s">
        <v>241</v>
      </c>
      <c r="C743" s="46"/>
      <c r="D743" s="46"/>
      <c r="E743" s="46"/>
      <c r="F743" s="46"/>
      <c r="G743" s="46"/>
      <c r="H743" s="46"/>
      <c r="I743" s="47"/>
      <c r="J743" s="124"/>
      <c r="L743" s="108"/>
      <c r="M743" s="148"/>
      <c r="N743" s="120">
        <v>6785252765</v>
      </c>
      <c r="P743" s="280">
        <v>0.833182391214634</v>
      </c>
      <c r="Q743" s="281"/>
    </row>
    <row r="744" spans="1:17" s="34" customFormat="1" ht="12.75" customHeight="1">
      <c r="A744" s="45">
        <v>2</v>
      </c>
      <c r="B744" s="46" t="s">
        <v>108</v>
      </c>
      <c r="C744" s="46"/>
      <c r="D744" s="46"/>
      <c r="E744" s="46"/>
      <c r="F744" s="46"/>
      <c r="G744" s="46"/>
      <c r="H744" s="46"/>
      <c r="I744" s="47"/>
      <c r="J744" s="124"/>
      <c r="L744" s="108"/>
      <c r="M744" s="148"/>
      <c r="N744" s="120">
        <v>191221640</v>
      </c>
      <c r="P744" s="280">
        <v>2.3480702751267946E-2</v>
      </c>
      <c r="Q744" s="281"/>
    </row>
    <row r="745" spans="1:17" s="34" customFormat="1" ht="12.75" customHeight="1">
      <c r="A745" s="45">
        <v>3</v>
      </c>
      <c r="B745" s="46" t="s">
        <v>109</v>
      </c>
      <c r="C745" s="46"/>
      <c r="D745" s="46"/>
      <c r="E745" s="46"/>
      <c r="F745" s="46"/>
      <c r="G745" s="46"/>
      <c r="H745" s="46"/>
      <c r="I745" s="47"/>
      <c r="J745" s="124"/>
      <c r="L745" s="108"/>
      <c r="M745" s="148"/>
      <c r="N745" s="120">
        <f>148789042+9783420</f>
        <v>158572462</v>
      </c>
      <c r="P745" s="280">
        <v>1.9471608154593444E-2</v>
      </c>
      <c r="Q745" s="281"/>
    </row>
    <row r="746" spans="1:17" s="34" customFormat="1" ht="12.75" customHeight="1">
      <c r="A746" s="45">
        <v>4</v>
      </c>
      <c r="B746" s="46" t="s">
        <v>242</v>
      </c>
      <c r="C746" s="46"/>
      <c r="D746" s="46"/>
      <c r="E746" s="46"/>
      <c r="F746" s="46"/>
      <c r="G746" s="46"/>
      <c r="H746" s="46"/>
      <c r="I746" s="47"/>
      <c r="J746" s="124"/>
      <c r="L746" s="108"/>
      <c r="M746" s="148"/>
      <c r="N746" s="120">
        <v>74585920</v>
      </c>
      <c r="P746" s="280">
        <v>9.1586382009371491E-3</v>
      </c>
      <c r="Q746" s="281"/>
    </row>
    <row r="747" spans="1:17" s="34" customFormat="1" ht="12.75" customHeight="1">
      <c r="A747" s="45">
        <v>5</v>
      </c>
      <c r="B747" s="46" t="s">
        <v>110</v>
      </c>
      <c r="C747" s="46"/>
      <c r="D747" s="46"/>
      <c r="E747" s="46"/>
      <c r="F747" s="46"/>
      <c r="G747" s="46"/>
      <c r="H747" s="46"/>
      <c r="I747" s="47"/>
      <c r="J747" s="124"/>
      <c r="L747" s="108"/>
      <c r="M747" s="148"/>
      <c r="N747" s="120">
        <v>72844189</v>
      </c>
      <c r="P747" s="280">
        <v>8.9447656084645152E-3</v>
      </c>
      <c r="Q747" s="281"/>
    </row>
    <row r="748" spans="1:17" s="34" customFormat="1" ht="12.75" customHeight="1">
      <c r="A748" s="45">
        <v>6</v>
      </c>
      <c r="B748" s="46" t="s">
        <v>111</v>
      </c>
      <c r="C748" s="46"/>
      <c r="D748" s="46"/>
      <c r="E748" s="46"/>
      <c r="F748" s="46"/>
      <c r="G748" s="46"/>
      <c r="H748" s="46"/>
      <c r="I748" s="47"/>
      <c r="J748" s="124"/>
      <c r="L748" s="108"/>
      <c r="M748" s="148"/>
      <c r="N748" s="120">
        <v>66906180</v>
      </c>
      <c r="P748" s="280">
        <v>8.215618926826632E-3</v>
      </c>
      <c r="Q748" s="281"/>
    </row>
    <row r="749" spans="1:17" s="34" customFormat="1" ht="12.75" customHeight="1">
      <c r="A749" s="45">
        <v>7</v>
      </c>
      <c r="B749" s="46" t="s">
        <v>112</v>
      </c>
      <c r="C749" s="46"/>
      <c r="D749" s="46"/>
      <c r="E749" s="46"/>
      <c r="F749" s="46"/>
      <c r="G749" s="46"/>
      <c r="H749" s="46"/>
      <c r="I749" s="47"/>
      <c r="J749" s="124"/>
      <c r="L749" s="108"/>
      <c r="M749" s="148"/>
      <c r="N749" s="120">
        <v>64086800</v>
      </c>
      <c r="P749" s="280">
        <v>7.8694184459455457E-3</v>
      </c>
      <c r="Q749" s="281"/>
    </row>
    <row r="750" spans="1:17" s="34" customFormat="1" ht="12.75" customHeight="1">
      <c r="A750" s="45">
        <v>8</v>
      </c>
      <c r="B750" s="46" t="s">
        <v>113</v>
      </c>
      <c r="C750" s="46"/>
      <c r="D750" s="46"/>
      <c r="E750" s="46"/>
      <c r="F750" s="46"/>
      <c r="G750" s="46"/>
      <c r="H750" s="46"/>
      <c r="I750" s="47"/>
      <c r="J750" s="124"/>
      <c r="L750" s="108"/>
      <c r="M750" s="148"/>
      <c r="N750" s="120">
        <v>55345900</v>
      </c>
      <c r="P750" s="280">
        <v>6.7960960192653963E-3</v>
      </c>
      <c r="Q750" s="281"/>
    </row>
    <row r="751" spans="1:17" s="34" customFormat="1" ht="12.75" customHeight="1">
      <c r="A751" s="45">
        <v>9</v>
      </c>
      <c r="B751" s="46" t="s">
        <v>243</v>
      </c>
      <c r="C751" s="46"/>
      <c r="D751" s="46"/>
      <c r="E751" s="46"/>
      <c r="F751" s="46"/>
      <c r="G751" s="46"/>
      <c r="H751" s="46"/>
      <c r="I751" s="47"/>
      <c r="J751" s="124"/>
      <c r="L751" s="108"/>
      <c r="M751" s="148"/>
      <c r="N751" s="120">
        <v>38724760</v>
      </c>
      <c r="P751" s="280">
        <v>4.755134296903797E-3</v>
      </c>
      <c r="Q751" s="281"/>
    </row>
    <row r="752" spans="1:17" s="34" customFormat="1" ht="12.75" customHeight="1">
      <c r="A752" s="45">
        <v>10</v>
      </c>
      <c r="B752" s="46" t="s">
        <v>114</v>
      </c>
      <c r="C752" s="46"/>
      <c r="D752" s="46"/>
      <c r="E752" s="46"/>
      <c r="F752" s="46"/>
      <c r="G752" s="46"/>
      <c r="H752" s="46"/>
      <c r="I752" s="47"/>
      <c r="J752" s="124"/>
      <c r="L752" s="108"/>
      <c r="M752" s="148"/>
      <c r="N752" s="120">
        <v>34207500</v>
      </c>
      <c r="P752" s="280">
        <v>4.2004458248762972E-3</v>
      </c>
      <c r="Q752" s="281"/>
    </row>
    <row r="753" spans="1:17" s="34" customFormat="1" ht="12.75" customHeight="1">
      <c r="A753" s="45">
        <v>11</v>
      </c>
      <c r="B753" s="46" t="s">
        <v>115</v>
      </c>
      <c r="C753" s="46"/>
      <c r="D753" s="46"/>
      <c r="E753" s="46"/>
      <c r="F753" s="46"/>
      <c r="G753" s="46"/>
      <c r="H753" s="46"/>
      <c r="I753" s="47"/>
      <c r="J753" s="124"/>
      <c r="L753" s="108"/>
      <c r="M753" s="148"/>
      <c r="N753" s="120">
        <v>30228300</v>
      </c>
      <c r="P753" s="280">
        <v>3.7118274217089286E-3</v>
      </c>
      <c r="Q753" s="281"/>
    </row>
    <row r="754" spans="1:17" s="34" customFormat="1" ht="12.75" customHeight="1">
      <c r="A754" s="45">
        <v>12</v>
      </c>
      <c r="B754" s="46" t="s">
        <v>116</v>
      </c>
      <c r="C754" s="46"/>
      <c r="D754" s="46"/>
      <c r="E754" s="46"/>
      <c r="F754" s="46"/>
      <c r="G754" s="46"/>
      <c r="H754" s="46"/>
      <c r="I754" s="47"/>
      <c r="J754" s="124"/>
      <c r="L754" s="108"/>
      <c r="M754" s="148"/>
      <c r="N754" s="120">
        <v>30080680</v>
      </c>
      <c r="P754" s="280">
        <v>3.6937007005902194E-3</v>
      </c>
      <c r="Q754" s="281"/>
    </row>
    <row r="755" spans="1:17" s="34" customFormat="1" ht="12.75" customHeight="1">
      <c r="A755" s="45">
        <v>13</v>
      </c>
      <c r="B755" s="46" t="s">
        <v>117</v>
      </c>
      <c r="C755" s="46"/>
      <c r="D755" s="46"/>
      <c r="E755" s="46"/>
      <c r="F755" s="46"/>
      <c r="G755" s="46"/>
      <c r="H755" s="46"/>
      <c r="I755" s="47"/>
      <c r="J755" s="124"/>
      <c r="L755" s="108"/>
      <c r="M755" s="148"/>
      <c r="N755" s="120">
        <v>29140800</v>
      </c>
      <c r="P755" s="280">
        <v>3.5782898982256871E-3</v>
      </c>
      <c r="Q755" s="281"/>
    </row>
    <row r="756" spans="1:17" s="34" customFormat="1" ht="12.75" customHeight="1">
      <c r="A756" s="45">
        <v>14</v>
      </c>
      <c r="B756" s="46" t="s">
        <v>118</v>
      </c>
      <c r="C756" s="46"/>
      <c r="D756" s="46"/>
      <c r="E756" s="46"/>
      <c r="F756" s="46"/>
      <c r="G756" s="46"/>
      <c r="H756" s="46"/>
      <c r="I756" s="47"/>
      <c r="J756" s="124"/>
      <c r="L756" s="108"/>
      <c r="M756" s="148"/>
      <c r="N756" s="120">
        <v>28214300</v>
      </c>
      <c r="P756" s="280">
        <v>3.4645220678742178E-3</v>
      </c>
      <c r="Q756" s="281"/>
    </row>
    <row r="757" spans="1:17" s="34" customFormat="1" ht="12.75" customHeight="1">
      <c r="A757" s="45">
        <v>15</v>
      </c>
      <c r="B757" s="46" t="s">
        <v>119</v>
      </c>
      <c r="C757" s="46"/>
      <c r="D757" s="46"/>
      <c r="E757" s="46"/>
      <c r="F757" s="46"/>
      <c r="G757" s="46"/>
      <c r="H757" s="46"/>
      <c r="I757" s="47"/>
      <c r="J757" s="125"/>
      <c r="L757" s="108"/>
      <c r="M757" s="148"/>
      <c r="N757" s="120">
        <v>26445200</v>
      </c>
      <c r="P757" s="280">
        <v>3.247288750362308E-3</v>
      </c>
      <c r="Q757" s="281"/>
    </row>
    <row r="758" spans="1:17" s="34" customFormat="1" ht="12.75" customHeight="1">
      <c r="A758" s="45">
        <v>16</v>
      </c>
      <c r="B758" s="46" t="s">
        <v>120</v>
      </c>
      <c r="C758" s="46"/>
      <c r="D758" s="46"/>
      <c r="E758" s="46"/>
      <c r="F758" s="46"/>
      <c r="G758" s="46"/>
      <c r="H758" s="46"/>
      <c r="I758" s="47"/>
      <c r="J758" s="125"/>
      <c r="L758" s="108"/>
      <c r="M758" s="148"/>
      <c r="N758" s="120">
        <v>22320360</v>
      </c>
      <c r="P758" s="280">
        <v>2.7407867564638137E-3</v>
      </c>
      <c r="Q758" s="281"/>
    </row>
    <row r="759" spans="1:17" s="34" customFormat="1" ht="12.75" customHeight="1">
      <c r="A759" s="45">
        <v>17</v>
      </c>
      <c r="B759" s="46" t="s">
        <v>121</v>
      </c>
      <c r="C759" s="46"/>
      <c r="D759" s="46"/>
      <c r="E759" s="46"/>
      <c r="F759" s="46"/>
      <c r="G759" s="46"/>
      <c r="H759" s="46"/>
      <c r="I759" s="47"/>
      <c r="J759" s="124"/>
      <c r="L759" s="108"/>
      <c r="M759" s="148"/>
      <c r="N759" s="120">
        <v>21494300</v>
      </c>
      <c r="P759" s="280">
        <v>2.6393522675915689E-3</v>
      </c>
      <c r="Q759" s="281"/>
    </row>
    <row r="760" spans="1:17" s="34" customFormat="1" ht="12.75" customHeight="1">
      <c r="A760" s="45">
        <v>18</v>
      </c>
      <c r="B760" s="46" t="s">
        <v>244</v>
      </c>
      <c r="C760" s="46"/>
      <c r="D760" s="46"/>
      <c r="E760" s="46"/>
      <c r="F760" s="46"/>
      <c r="G760" s="46"/>
      <c r="H760" s="46"/>
      <c r="I760" s="47"/>
      <c r="J760" s="124"/>
      <c r="L760" s="108"/>
      <c r="M760" s="148"/>
      <c r="N760" s="120">
        <v>20008400</v>
      </c>
      <c r="P760" s="280">
        <v>2.4568939630915708E-3</v>
      </c>
      <c r="Q760" s="281"/>
    </row>
    <row r="761" spans="1:17" s="34" customFormat="1" ht="12.75" customHeight="1">
      <c r="A761" s="45">
        <v>19</v>
      </c>
      <c r="B761" s="46" t="s">
        <v>122</v>
      </c>
      <c r="C761" s="46"/>
      <c r="D761" s="46"/>
      <c r="E761" s="46"/>
      <c r="F761" s="46"/>
      <c r="G761" s="46"/>
      <c r="H761" s="46"/>
      <c r="I761" s="47"/>
      <c r="J761" s="124"/>
      <c r="L761" s="108"/>
      <c r="M761" s="148"/>
      <c r="N761" s="120">
        <v>18743200</v>
      </c>
      <c r="P761" s="280">
        <v>2.3015361012883552E-3</v>
      </c>
      <c r="Q761" s="281"/>
    </row>
    <row r="762" spans="1:17" s="34" customFormat="1" ht="12.75" customHeight="1">
      <c r="A762" s="45">
        <v>20</v>
      </c>
      <c r="B762" s="46" t="s">
        <v>123</v>
      </c>
      <c r="C762" s="46"/>
      <c r="D762" s="46"/>
      <c r="E762" s="46"/>
      <c r="F762" s="46"/>
      <c r="G762" s="46"/>
      <c r="H762" s="46"/>
      <c r="I762" s="47"/>
      <c r="J762" s="124"/>
      <c r="L762" s="108"/>
      <c r="M762" s="148"/>
      <c r="N762" s="120">
        <v>11824000</v>
      </c>
      <c r="P762" s="280">
        <v>1.4519059104973278E-3</v>
      </c>
      <c r="Q762" s="281"/>
    </row>
    <row r="763" spans="1:17" s="34" customFormat="1" ht="12.75" customHeight="1">
      <c r="A763" s="45"/>
      <c r="B763" s="49"/>
      <c r="C763" s="49"/>
      <c r="D763" s="49"/>
      <c r="E763" s="49"/>
      <c r="F763" s="49"/>
      <c r="G763" s="49"/>
      <c r="H763" s="49"/>
      <c r="I763" s="50"/>
      <c r="J763" s="126"/>
      <c r="K763" s="48"/>
      <c r="L763" s="122"/>
      <c r="M763" s="48"/>
      <c r="N763" s="122"/>
      <c r="O763" s="48"/>
      <c r="P763" s="122"/>
    </row>
    <row r="764" spans="1:17" s="34" customFormat="1" ht="12.75" customHeight="1">
      <c r="A764" s="45"/>
      <c r="B764" s="49"/>
      <c r="C764" s="49"/>
      <c r="D764" s="49"/>
      <c r="E764" s="49"/>
      <c r="F764" s="49"/>
      <c r="G764" s="49"/>
      <c r="H764" s="49"/>
      <c r="I764" s="50"/>
      <c r="J764" s="126"/>
      <c r="K764" s="48"/>
      <c r="L764" s="122"/>
      <c r="M764" s="48"/>
      <c r="N764" s="122"/>
      <c r="O764" s="48"/>
      <c r="P764" s="122"/>
    </row>
    <row r="765" spans="1:17" s="34" customFormat="1" ht="17.25" customHeight="1">
      <c r="A765" s="38">
        <v>9</v>
      </c>
      <c r="B765" s="39" t="s">
        <v>124</v>
      </c>
      <c r="C765" s="39"/>
      <c r="D765" s="49"/>
      <c r="E765" s="49"/>
      <c r="F765" s="49"/>
      <c r="G765" s="49"/>
      <c r="H765" s="49"/>
      <c r="I765" s="50"/>
      <c r="J765" s="126"/>
      <c r="K765" s="48"/>
      <c r="L765" s="122"/>
      <c r="M765" s="48"/>
      <c r="N765" s="122"/>
      <c r="O765" s="48"/>
      <c r="P765" s="122"/>
    </row>
    <row r="766" spans="1:17" s="34" customFormat="1" ht="3.95" customHeight="1">
      <c r="A766" s="33"/>
      <c r="J766" s="108"/>
      <c r="L766" s="108"/>
      <c r="M766" s="148"/>
      <c r="N766" s="112"/>
      <c r="P766" s="112"/>
    </row>
    <row r="767" spans="1:17" s="34" customFormat="1" ht="12.75" customHeight="1">
      <c r="A767" s="45"/>
      <c r="B767" s="434" t="s">
        <v>182</v>
      </c>
      <c r="C767" s="434"/>
      <c r="D767" s="434"/>
      <c r="E767" s="434"/>
      <c r="F767" s="434"/>
      <c r="G767" s="434"/>
      <c r="H767" s="434"/>
      <c r="I767" s="434"/>
      <c r="J767" s="434"/>
      <c r="K767" s="434"/>
      <c r="L767" s="434"/>
      <c r="M767" s="434"/>
      <c r="N767" s="434"/>
      <c r="O767" s="434"/>
      <c r="P767" s="434"/>
    </row>
    <row r="768" spans="1:17" s="34" customFormat="1" ht="12.75" customHeight="1">
      <c r="A768" s="45"/>
      <c r="B768" s="434"/>
      <c r="C768" s="434"/>
      <c r="D768" s="434"/>
      <c r="E768" s="434"/>
      <c r="F768" s="434"/>
      <c r="G768" s="434"/>
      <c r="H768" s="434"/>
      <c r="I768" s="434"/>
      <c r="J768" s="434"/>
      <c r="K768" s="434"/>
      <c r="L768" s="434"/>
      <c r="M768" s="434"/>
      <c r="N768" s="434"/>
      <c r="O768" s="434"/>
      <c r="P768" s="434"/>
    </row>
    <row r="769" spans="1:18" s="34" customFormat="1" ht="12.75" customHeight="1">
      <c r="A769" s="45"/>
      <c r="B769" s="436"/>
      <c r="C769" s="436"/>
      <c r="D769" s="436"/>
      <c r="E769" s="436"/>
      <c r="F769" s="436"/>
      <c r="G769" s="436"/>
      <c r="H769" s="436"/>
      <c r="I769" s="436"/>
      <c r="J769" s="436"/>
      <c r="K769" s="436"/>
      <c r="L769" s="436"/>
      <c r="M769" s="150"/>
      <c r="N769" s="436"/>
      <c r="O769" s="436"/>
      <c r="P769" s="436"/>
    </row>
    <row r="770" spans="1:18" s="34" customFormat="1" ht="12.75" customHeight="1">
      <c r="A770" s="45"/>
      <c r="B770" s="49"/>
      <c r="C770" s="49"/>
      <c r="D770" s="49"/>
      <c r="E770" s="49"/>
      <c r="F770" s="49"/>
      <c r="G770" s="49"/>
      <c r="H770" s="49"/>
      <c r="I770" s="50"/>
      <c r="J770" s="126"/>
      <c r="K770" s="48"/>
      <c r="L770" s="122"/>
      <c r="M770" s="48"/>
      <c r="N770" s="122"/>
      <c r="O770" s="48"/>
      <c r="P770" s="122"/>
    </row>
    <row r="771" spans="1:18" ht="15.75">
      <c r="A771" s="38">
        <v>10</v>
      </c>
      <c r="B771" s="39" t="s">
        <v>125</v>
      </c>
      <c r="C771" s="40"/>
      <c r="D771" s="40"/>
      <c r="E771" s="40"/>
      <c r="F771" s="40"/>
    </row>
    <row r="772" spans="1:18" s="34" customFormat="1" ht="3.95" customHeight="1">
      <c r="A772" s="33"/>
      <c r="J772" s="108"/>
      <c r="L772" s="108"/>
      <c r="M772" s="148"/>
      <c r="N772" s="112"/>
      <c r="P772" s="112"/>
    </row>
    <row r="773" spans="1:18">
      <c r="A773" s="35"/>
      <c r="B773" s="51" t="s">
        <v>183</v>
      </c>
      <c r="C773" s="51"/>
      <c r="D773" s="51"/>
      <c r="E773" s="51"/>
      <c r="F773" s="51"/>
      <c r="G773" s="51"/>
      <c r="H773" s="51"/>
      <c r="I773" s="51"/>
      <c r="J773" s="117"/>
      <c r="K773" s="51"/>
      <c r="L773" s="113"/>
      <c r="M773" s="47"/>
      <c r="N773" s="121"/>
      <c r="O773" s="51"/>
    </row>
    <row r="774" spans="1:18">
      <c r="A774" s="35"/>
      <c r="B774" s="51"/>
      <c r="C774" s="51"/>
      <c r="D774" s="51"/>
      <c r="E774" s="51"/>
      <c r="F774" s="51"/>
      <c r="G774" s="51"/>
      <c r="H774" s="51"/>
      <c r="I774" s="51"/>
      <c r="J774" s="117"/>
      <c r="K774" s="51"/>
      <c r="L774" s="113"/>
      <c r="M774" s="47"/>
      <c r="N774" s="121"/>
      <c r="O774" s="51"/>
    </row>
    <row r="775" spans="1:18">
      <c r="B775" s="51" t="s">
        <v>126</v>
      </c>
      <c r="C775" s="51"/>
      <c r="D775" s="51"/>
      <c r="E775" s="51"/>
      <c r="F775" s="51"/>
      <c r="G775" s="51"/>
      <c r="I775" s="52"/>
      <c r="J775" s="108">
        <v>42570</v>
      </c>
      <c r="K775" s="51"/>
      <c r="L775" s="113"/>
      <c r="M775" s="47"/>
      <c r="O775" s="51"/>
    </row>
    <row r="776" spans="1:18">
      <c r="B776" s="51" t="s">
        <v>127</v>
      </c>
      <c r="C776" s="51"/>
      <c r="D776" s="51"/>
      <c r="E776" s="51"/>
      <c r="F776" s="51"/>
      <c r="G776" s="51"/>
      <c r="I776" s="52"/>
      <c r="J776" s="108">
        <v>18480</v>
      </c>
      <c r="K776" s="51"/>
      <c r="L776" s="113"/>
      <c r="M776" s="47"/>
      <c r="O776" s="51"/>
    </row>
    <row r="777" spans="1:18">
      <c r="B777" s="53" t="s">
        <v>128</v>
      </c>
      <c r="C777" s="53"/>
      <c r="D777" s="53"/>
      <c r="E777" s="53"/>
      <c r="F777" s="53"/>
      <c r="G777" s="53"/>
      <c r="I777" s="54"/>
      <c r="J777" s="108">
        <v>18040</v>
      </c>
      <c r="K777" s="53"/>
      <c r="L777" s="113"/>
      <c r="M777" s="151"/>
      <c r="O777" s="53"/>
    </row>
    <row r="778" spans="1:18">
      <c r="B778" s="55"/>
      <c r="C778" s="55"/>
      <c r="D778" s="55"/>
      <c r="E778" s="55"/>
      <c r="F778" s="55"/>
      <c r="G778" s="55"/>
      <c r="H778" s="55"/>
      <c r="I778" s="55"/>
      <c r="K778" s="56"/>
      <c r="L778" s="113"/>
      <c r="M778" s="152"/>
      <c r="O778" s="56"/>
    </row>
    <row r="779" spans="1:18">
      <c r="B779" s="51" t="s">
        <v>129</v>
      </c>
      <c r="C779" s="51"/>
      <c r="D779" s="51"/>
      <c r="E779" s="51"/>
      <c r="F779" s="51"/>
      <c r="G779" s="51"/>
      <c r="H779" s="51"/>
      <c r="I779" s="51"/>
      <c r="J779" s="117"/>
      <c r="K779" s="51"/>
      <c r="L779" s="113"/>
      <c r="M779" s="47"/>
      <c r="O779" s="51"/>
    </row>
    <row r="780" spans="1:18">
      <c r="B780" s="51"/>
      <c r="C780" s="51"/>
      <c r="D780" s="51"/>
      <c r="E780" s="51"/>
      <c r="F780" s="51"/>
      <c r="G780" s="51"/>
      <c r="H780" s="51"/>
      <c r="I780" s="51"/>
      <c r="J780" s="117"/>
      <c r="K780" s="51"/>
      <c r="L780" s="113"/>
      <c r="M780" s="47"/>
      <c r="O780" s="51"/>
    </row>
    <row r="781" spans="1:18" s="368" customFormat="1" ht="12.75" customHeight="1">
      <c r="A781" s="435" t="s">
        <v>174</v>
      </c>
      <c r="B781" s="435"/>
      <c r="C781" s="435"/>
      <c r="D781" s="435"/>
      <c r="E781" s="435"/>
      <c r="F781" s="435"/>
      <c r="G781" s="435"/>
      <c r="H781" s="435"/>
      <c r="I781" s="435"/>
      <c r="J781" s="435"/>
      <c r="K781" s="435"/>
      <c r="L781" s="435"/>
      <c r="M781" s="435"/>
      <c r="N781" s="435"/>
      <c r="O781" s="435"/>
      <c r="P781" s="435"/>
      <c r="Q781" s="367"/>
      <c r="R781" s="367"/>
    </row>
    <row r="782" spans="1:18" s="368" customFormat="1" ht="24" customHeight="1">
      <c r="A782" s="435"/>
      <c r="B782" s="435"/>
      <c r="C782" s="435"/>
      <c r="D782" s="435"/>
      <c r="E782" s="435"/>
      <c r="F782" s="435"/>
      <c r="G782" s="435"/>
      <c r="H782" s="435"/>
      <c r="I782" s="435"/>
      <c r="J782" s="435"/>
      <c r="K782" s="435"/>
      <c r="L782" s="435"/>
      <c r="M782" s="435"/>
      <c r="N782" s="435"/>
      <c r="O782" s="435"/>
      <c r="P782" s="435"/>
      <c r="Q782" s="367"/>
      <c r="R782" s="367"/>
    </row>
    <row r="783" spans="1:18" s="368" customFormat="1">
      <c r="A783" s="16"/>
      <c r="B783" s="294"/>
      <c r="C783" s="294"/>
      <c r="D783" s="294"/>
      <c r="E783" s="294"/>
      <c r="F783" s="294"/>
      <c r="G783" s="294"/>
      <c r="H783" s="294"/>
      <c r="I783" s="294"/>
      <c r="J783" s="364"/>
      <c r="K783" s="294"/>
      <c r="L783" s="364"/>
      <c r="M783" s="369"/>
      <c r="N783" s="364"/>
      <c r="O783" s="294"/>
      <c r="P783" s="364"/>
      <c r="Q783" s="367"/>
      <c r="R783" s="367"/>
    </row>
    <row r="784" spans="1:18" s="368" customFormat="1" ht="15.75">
      <c r="A784" s="354" t="s">
        <v>96</v>
      </c>
      <c r="B784" s="294"/>
      <c r="C784" s="294"/>
      <c r="D784" s="294"/>
      <c r="E784" s="294"/>
      <c r="F784" s="294"/>
      <c r="G784" s="294"/>
      <c r="H784" s="294"/>
      <c r="I784" s="294"/>
      <c r="J784" s="364"/>
      <c r="K784" s="294"/>
      <c r="L784" s="364"/>
      <c r="M784" s="369"/>
      <c r="N784" s="364"/>
      <c r="O784" s="294"/>
      <c r="P784" s="364"/>
      <c r="Q784" s="367"/>
      <c r="R784" s="367"/>
    </row>
    <row r="785" spans="1:18" s="368" customFormat="1">
      <c r="A785" s="18"/>
      <c r="B785" s="294"/>
      <c r="C785" s="294"/>
      <c r="D785" s="294"/>
      <c r="E785" s="294"/>
      <c r="F785" s="294"/>
      <c r="G785" s="294"/>
      <c r="H785" s="294"/>
      <c r="I785" s="294"/>
      <c r="J785" s="364"/>
      <c r="K785" s="294"/>
      <c r="L785" s="364"/>
      <c r="M785" s="369"/>
      <c r="N785" s="364"/>
      <c r="O785" s="294"/>
      <c r="P785" s="364"/>
      <c r="Q785" s="367"/>
      <c r="R785" s="367"/>
    </row>
    <row r="786" spans="1:18" s="368" customFormat="1">
      <c r="A786" s="355" t="s">
        <v>173</v>
      </c>
      <c r="B786" s="294"/>
      <c r="C786" s="294"/>
      <c r="D786" s="294"/>
      <c r="E786" s="294"/>
      <c r="F786" s="294"/>
      <c r="G786" s="294"/>
      <c r="H786" s="294"/>
      <c r="I786" s="294"/>
      <c r="J786" s="364"/>
      <c r="K786" s="294"/>
      <c r="L786" s="364"/>
      <c r="M786" s="369"/>
      <c r="N786" s="364"/>
      <c r="O786" s="294"/>
      <c r="P786" s="364"/>
      <c r="Q786" s="367"/>
      <c r="R786" s="367"/>
    </row>
    <row r="787" spans="1:18" s="368" customFormat="1">
      <c r="B787" s="294"/>
      <c r="C787" s="294"/>
      <c r="D787" s="294"/>
      <c r="E787" s="294"/>
      <c r="F787" s="294"/>
      <c r="G787" s="294"/>
      <c r="H787" s="294"/>
      <c r="I787" s="294"/>
      <c r="J787" s="364"/>
      <c r="K787" s="294"/>
      <c r="L787" s="364"/>
      <c r="M787" s="369"/>
      <c r="N787" s="364"/>
      <c r="O787" s="294"/>
      <c r="P787" s="364"/>
      <c r="Q787" s="367"/>
      <c r="R787" s="367"/>
    </row>
    <row r="788" spans="1:18" s="368" customFormat="1">
      <c r="B788" s="294"/>
      <c r="C788" s="294"/>
      <c r="D788" s="294"/>
      <c r="E788" s="294"/>
      <c r="F788" s="294"/>
      <c r="G788" s="294"/>
      <c r="H788" s="294"/>
      <c r="I788" s="294"/>
      <c r="J788" s="364"/>
      <c r="K788" s="294"/>
      <c r="L788" s="364"/>
      <c r="M788" s="369"/>
      <c r="N788" s="364"/>
      <c r="O788" s="294"/>
      <c r="P788" s="364"/>
      <c r="Q788" s="367"/>
      <c r="R788" s="367"/>
    </row>
    <row r="789" spans="1:18" ht="15.75">
      <c r="A789" s="38">
        <v>11</v>
      </c>
      <c r="B789" s="39" t="s">
        <v>130</v>
      </c>
      <c r="C789" s="40"/>
      <c r="D789" s="40"/>
      <c r="E789" s="40"/>
      <c r="F789" s="40"/>
    </row>
    <row r="790" spans="1:18" s="34" customFormat="1" ht="3.95" customHeight="1">
      <c r="A790" s="33"/>
      <c r="J790" s="108"/>
      <c r="L790" s="108"/>
      <c r="M790" s="148"/>
      <c r="N790" s="112"/>
      <c r="P790" s="112"/>
    </row>
    <row r="791" spans="1:18" ht="12.75" customHeight="1">
      <c r="A791" s="55"/>
      <c r="B791" s="434" t="s">
        <v>184</v>
      </c>
      <c r="C791" s="434"/>
      <c r="D791" s="434"/>
      <c r="E791" s="434"/>
      <c r="F791" s="434"/>
      <c r="G791" s="434"/>
      <c r="H791" s="434"/>
      <c r="I791" s="434"/>
      <c r="J791" s="434"/>
      <c r="K791" s="434"/>
      <c r="L791" s="434"/>
      <c r="M791" s="434"/>
      <c r="N791" s="434"/>
      <c r="O791" s="434"/>
      <c r="P791" s="434"/>
    </row>
    <row r="792" spans="1:18">
      <c r="A792" s="55"/>
      <c r="B792" s="434"/>
      <c r="C792" s="434"/>
      <c r="D792" s="434"/>
      <c r="E792" s="434"/>
      <c r="F792" s="434"/>
      <c r="G792" s="434"/>
      <c r="H792" s="434"/>
      <c r="I792" s="434"/>
      <c r="J792" s="434"/>
      <c r="K792" s="434"/>
      <c r="L792" s="434"/>
      <c r="M792" s="434"/>
      <c r="N792" s="434"/>
      <c r="O792" s="434"/>
      <c r="P792" s="434"/>
    </row>
    <row r="793" spans="1:18">
      <c r="A793" s="55"/>
      <c r="B793" s="299"/>
      <c r="C793" s="299"/>
      <c r="D793" s="299"/>
      <c r="E793" s="299"/>
      <c r="F793" s="299"/>
      <c r="G793" s="299"/>
      <c r="H793" s="299"/>
      <c r="I793" s="299"/>
      <c r="J793" s="299"/>
      <c r="K793" s="299"/>
      <c r="L793" s="312"/>
      <c r="M793" s="312"/>
      <c r="N793" s="312"/>
      <c r="O793" s="312"/>
      <c r="P793" s="312"/>
    </row>
    <row r="794" spans="1:18">
      <c r="A794" s="55"/>
      <c r="B794" s="55"/>
      <c r="C794" s="55"/>
      <c r="D794" s="55"/>
      <c r="E794" s="55"/>
      <c r="F794" s="55"/>
      <c r="G794" s="55"/>
      <c r="H794" s="55"/>
      <c r="I794" s="55"/>
      <c r="K794" s="56"/>
      <c r="M794" s="152"/>
      <c r="O794" s="56"/>
    </row>
    <row r="795" spans="1:18" ht="15.75">
      <c r="A795" s="38">
        <v>12</v>
      </c>
      <c r="B795" s="39" t="s">
        <v>131</v>
      </c>
      <c r="C795" s="40"/>
      <c r="D795" s="40"/>
      <c r="E795" s="40"/>
      <c r="F795" s="40"/>
    </row>
    <row r="796" spans="1:18" s="34" customFormat="1" ht="3.95" customHeight="1">
      <c r="A796" s="33"/>
      <c r="J796" s="108"/>
      <c r="L796" s="108"/>
      <c r="M796" s="148"/>
      <c r="N796" s="112"/>
      <c r="P796" s="112"/>
    </row>
    <row r="797" spans="1:18">
      <c r="A797" s="55"/>
      <c r="B797" s="434" t="s">
        <v>132</v>
      </c>
      <c r="C797" s="434"/>
      <c r="D797" s="434"/>
      <c r="E797" s="434"/>
      <c r="F797" s="434"/>
      <c r="G797" s="434"/>
      <c r="H797" s="434"/>
      <c r="I797" s="434"/>
      <c r="J797" s="434"/>
      <c r="K797" s="434"/>
      <c r="L797" s="434"/>
      <c r="M797" s="434"/>
      <c r="N797" s="434"/>
      <c r="O797" s="434"/>
      <c r="P797" s="434"/>
    </row>
    <row r="798" spans="1:18">
      <c r="A798" s="376"/>
      <c r="B798" s="434"/>
      <c r="C798" s="434"/>
      <c r="D798" s="434"/>
      <c r="E798" s="434"/>
      <c r="F798" s="434"/>
      <c r="G798" s="434"/>
      <c r="H798" s="434"/>
      <c r="I798" s="434"/>
      <c r="J798" s="434"/>
      <c r="K798" s="434"/>
      <c r="L798" s="434"/>
      <c r="M798" s="434"/>
      <c r="N798" s="434"/>
      <c r="O798" s="434"/>
      <c r="P798" s="434"/>
    </row>
    <row r="799" spans="1:18">
      <c r="A799" s="376"/>
      <c r="B799" s="282"/>
      <c r="C799" s="282"/>
      <c r="D799" s="282"/>
      <c r="E799" s="282"/>
      <c r="F799" s="282"/>
      <c r="G799" s="282"/>
      <c r="H799" s="282"/>
      <c r="I799" s="282"/>
      <c r="J799" s="364"/>
      <c r="K799" s="282"/>
      <c r="M799" s="377"/>
      <c r="O799" s="282"/>
    </row>
  </sheetData>
  <mergeCells count="47">
    <mergeCell ref="A188:I190"/>
    <mergeCell ref="N151:P151"/>
    <mergeCell ref="A118:I120"/>
    <mergeCell ref="I7:J7"/>
    <mergeCell ref="L7:N7"/>
    <mergeCell ref="J8:L8"/>
    <mergeCell ref="N8:P8"/>
    <mergeCell ref="J62:P65"/>
    <mergeCell ref="A67:D67"/>
    <mergeCell ref="B791:P792"/>
    <mergeCell ref="B797:P798"/>
    <mergeCell ref="A62:H65"/>
    <mergeCell ref="B456:L456"/>
    <mergeCell ref="B727:P728"/>
    <mergeCell ref="B741:I741"/>
    <mergeCell ref="B433:P435"/>
    <mergeCell ref="B437:P438"/>
    <mergeCell ref="B440:N440"/>
    <mergeCell ref="B445:P448"/>
    <mergeCell ref="B453:P454"/>
    <mergeCell ref="L360:N360"/>
    <mergeCell ref="J362:L362"/>
    <mergeCell ref="N362:P362"/>
    <mergeCell ref="J363:L363"/>
    <mergeCell ref="A708:P709"/>
    <mergeCell ref="A1:P2"/>
    <mergeCell ref="A73:P74"/>
    <mergeCell ref="A144:P145"/>
    <mergeCell ref="A355:P356"/>
    <mergeCell ref="A423:P424"/>
    <mergeCell ref="N363:P363"/>
    <mergeCell ref="I77:J77"/>
    <mergeCell ref="L77:N77"/>
    <mergeCell ref="J80:L80"/>
    <mergeCell ref="N80:P80"/>
    <mergeCell ref="J81:L81"/>
    <mergeCell ref="N81:P81"/>
    <mergeCell ref="N150:P150"/>
    <mergeCell ref="J150:L150"/>
    <mergeCell ref="J151:L151"/>
    <mergeCell ref="A360:J360"/>
    <mergeCell ref="B718:P719"/>
    <mergeCell ref="B721:P722"/>
    <mergeCell ref="B767:P768"/>
    <mergeCell ref="A781:P782"/>
    <mergeCell ref="B769:L769"/>
    <mergeCell ref="N769:P769"/>
  </mergeCells>
  <pageMargins left="0.75" right="0.25" top="0.75" bottom="0.5" header="0.5" footer="0.5"/>
  <pageSetup paperSize="9" scale="85" fitToHeight="0" orientation="portrait" r:id="rId1"/>
  <headerFooter alignWithMargins="0">
    <oddHeader>&amp;RPage &amp;P</oddHeader>
  </headerFooter>
  <rowBreaks count="6" manualBreakCount="6">
    <brk id="72" max="15" man="1"/>
    <brk id="143" max="15" man="1"/>
    <brk id="354" max="15" man="1"/>
    <brk id="422" max="15" man="1"/>
    <brk id="707" max="15" man="1"/>
    <brk id="780" max="1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127"/>
  <sheetViews>
    <sheetView showGridLines="0" defaultGridColor="0" view="pageBreakPreview" topLeftCell="A76" colorId="26" zoomScaleSheetLayoutView="100" workbookViewId="0">
      <selection activeCell="D92" sqref="D92"/>
    </sheetView>
  </sheetViews>
  <sheetFormatPr defaultRowHeight="12.75"/>
  <cols>
    <col min="1" max="1" width="3.42578125" style="49" customWidth="1"/>
    <col min="2" max="2" width="4.85546875" style="49" customWidth="1"/>
    <col min="3" max="3" width="24.140625" style="49" customWidth="1"/>
    <col min="4" max="4" width="13.5703125" style="49" customWidth="1"/>
    <col min="5" max="8" width="15.42578125" style="49" customWidth="1"/>
    <col min="9" max="9" width="20.7109375" style="49" customWidth="1"/>
    <col min="10" max="10" width="12.140625" style="126" customWidth="1"/>
    <col min="11" max="11" width="9.140625" style="49"/>
    <col min="12" max="12" width="10.28515625" style="49" bestFit="1" customWidth="1"/>
    <col min="13" max="16384" width="9.140625" style="49"/>
  </cols>
  <sheetData>
    <row r="1" spans="1:10" s="395" customFormat="1" ht="22.5" customHeight="1">
      <c r="A1" s="453" t="s">
        <v>258</v>
      </c>
      <c r="B1" s="453"/>
      <c r="C1" s="453"/>
      <c r="D1" s="453"/>
      <c r="E1" s="453"/>
      <c r="F1" s="453"/>
      <c r="G1" s="453"/>
      <c r="H1" s="453"/>
      <c r="I1" s="453"/>
      <c r="J1" s="470" t="s">
        <v>260</v>
      </c>
    </row>
    <row r="2" spans="1:10" s="395" customFormat="1" ht="8.25" customHeight="1">
      <c r="A2" s="396"/>
      <c r="B2" s="397"/>
      <c r="C2" s="397"/>
      <c r="D2" s="397"/>
      <c r="E2" s="394"/>
      <c r="F2" s="394"/>
      <c r="G2" s="394"/>
      <c r="H2" s="394"/>
      <c r="I2" s="398"/>
      <c r="J2" s="398"/>
    </row>
    <row r="3" spans="1:10" s="395" customFormat="1" ht="15.75">
      <c r="A3" s="382" t="s">
        <v>96</v>
      </c>
      <c r="C3" s="399"/>
      <c r="D3" s="399"/>
      <c r="E3" s="400"/>
      <c r="F3" s="400"/>
      <c r="G3" s="400"/>
      <c r="H3" s="400"/>
      <c r="I3" s="124"/>
      <c r="J3" s="124"/>
    </row>
    <row r="4" spans="1:10" s="395" customFormat="1">
      <c r="A4" s="401"/>
      <c r="B4" s="399"/>
      <c r="C4" s="399"/>
      <c r="D4" s="399"/>
      <c r="E4" s="400"/>
      <c r="F4" s="400"/>
      <c r="G4" s="400"/>
      <c r="H4" s="400"/>
      <c r="I4" s="124"/>
      <c r="J4" s="124"/>
    </row>
    <row r="5" spans="1:10" s="166" customFormat="1" ht="15.75">
      <c r="A5" s="402">
        <v>4</v>
      </c>
      <c r="B5" s="403" t="s">
        <v>191</v>
      </c>
      <c r="C5" s="404"/>
      <c r="D5" s="404"/>
      <c r="E5" s="404"/>
      <c r="F5" s="420"/>
      <c r="J5" s="421"/>
    </row>
    <row r="6" spans="1:10" ht="9" customHeight="1">
      <c r="F6" s="419"/>
      <c r="H6" s="378"/>
    </row>
    <row r="7" spans="1:10" s="379" customFormat="1">
      <c r="B7" s="383" t="s">
        <v>192</v>
      </c>
      <c r="C7" s="383" t="s">
        <v>193</v>
      </c>
      <c r="F7" s="126"/>
      <c r="H7" s="378"/>
      <c r="J7" s="126"/>
    </row>
    <row r="8" spans="1:10" s="379" customFormat="1" ht="7.5" customHeight="1">
      <c r="H8" s="384"/>
      <c r="J8" s="126"/>
    </row>
    <row r="9" spans="1:10" s="379" customFormat="1">
      <c r="B9" s="405" t="s">
        <v>194</v>
      </c>
      <c r="C9" s="383"/>
      <c r="G9" s="392"/>
      <c r="J9" s="126"/>
    </row>
    <row r="10" spans="1:10" s="379" customFormat="1" ht="7.5" customHeight="1">
      <c r="H10" s="384"/>
      <c r="J10" s="126"/>
    </row>
    <row r="11" spans="1:10" s="386" customFormat="1" ht="38.25">
      <c r="A11" s="385"/>
      <c r="B11" s="385"/>
      <c r="C11" s="385"/>
      <c r="E11" s="409" t="s">
        <v>226</v>
      </c>
      <c r="F11" s="409" t="s">
        <v>225</v>
      </c>
      <c r="G11" s="410" t="s">
        <v>224</v>
      </c>
      <c r="H11" s="410" t="s">
        <v>195</v>
      </c>
      <c r="I11" s="410" t="s">
        <v>196</v>
      </c>
      <c r="J11" s="422" t="s">
        <v>4</v>
      </c>
    </row>
    <row r="12" spans="1:10" s="379" customFormat="1" ht="6" customHeight="1">
      <c r="E12" s="378"/>
      <c r="F12" s="378"/>
      <c r="G12" s="387"/>
      <c r="H12" s="387"/>
      <c r="J12" s="126"/>
    </row>
    <row r="13" spans="1:10" s="379" customFormat="1">
      <c r="B13" s="379" t="s">
        <v>197</v>
      </c>
      <c r="E13" s="378">
        <v>17603489</v>
      </c>
      <c r="F13" s="378">
        <v>6870825</v>
      </c>
      <c r="G13" s="378">
        <v>903487</v>
      </c>
      <c r="H13" s="378">
        <v>263867</v>
      </c>
      <c r="I13" s="378">
        <v>1011434</v>
      </c>
      <c r="J13" s="126">
        <f>SUM(E13:I13)</f>
        <v>26653102</v>
      </c>
    </row>
    <row r="14" spans="1:10" s="379" customFormat="1">
      <c r="B14" s="379" t="s">
        <v>198</v>
      </c>
      <c r="E14" s="378">
        <v>-4098111</v>
      </c>
      <c r="F14" s="378">
        <v>-2259524</v>
      </c>
      <c r="G14" s="378">
        <v>-81646</v>
      </c>
      <c r="H14" s="378">
        <v>-96105</v>
      </c>
      <c r="I14" s="378">
        <v>-6425</v>
      </c>
      <c r="J14" s="126">
        <f>SUM(E14:I14)</f>
        <v>-6541811</v>
      </c>
    </row>
    <row r="15" spans="1:10" s="379" customFormat="1" ht="6" customHeight="1">
      <c r="E15" s="378"/>
      <c r="F15" s="378"/>
      <c r="G15" s="378"/>
      <c r="H15" s="378"/>
      <c r="I15" s="378"/>
      <c r="J15" s="126"/>
    </row>
    <row r="16" spans="1:10" s="379" customFormat="1" ht="18" customHeight="1">
      <c r="B16" s="379" t="s">
        <v>199</v>
      </c>
      <c r="E16" s="414">
        <f>SUM(E13:E14)</f>
        <v>13505378</v>
      </c>
      <c r="F16" s="414">
        <f t="shared" ref="F16:J16" si="0">SUM(F13:F14)</f>
        <v>4611301</v>
      </c>
      <c r="G16" s="414">
        <f t="shared" si="0"/>
        <v>821841</v>
      </c>
      <c r="H16" s="414">
        <f t="shared" si="0"/>
        <v>167762</v>
      </c>
      <c r="I16" s="414">
        <f t="shared" si="0"/>
        <v>1005009</v>
      </c>
      <c r="J16" s="423">
        <f t="shared" si="0"/>
        <v>20111291</v>
      </c>
    </row>
    <row r="17" spans="1:10" s="379" customFormat="1" ht="6" customHeight="1">
      <c r="E17" s="378"/>
      <c r="F17" s="378"/>
      <c r="G17" s="378"/>
      <c r="H17" s="378"/>
      <c r="I17" s="378"/>
      <c r="J17" s="126"/>
    </row>
    <row r="18" spans="1:10" s="379" customFormat="1">
      <c r="B18" s="379" t="s">
        <v>227</v>
      </c>
      <c r="E18" s="378">
        <v>1967069</v>
      </c>
      <c r="F18" s="378">
        <v>1399293</v>
      </c>
      <c r="G18" s="378">
        <v>-562866</v>
      </c>
      <c r="H18" s="378">
        <v>-159678</v>
      </c>
      <c r="I18" s="378">
        <v>-172659</v>
      </c>
      <c r="J18" s="126">
        <f>SUM(E18:I18)</f>
        <v>2471159</v>
      </c>
    </row>
    <row r="19" spans="1:10" s="379" customFormat="1" ht="7.5" customHeight="1">
      <c r="D19" s="378"/>
      <c r="E19" s="378"/>
      <c r="F19" s="378"/>
      <c r="G19" s="378"/>
      <c r="H19" s="378"/>
      <c r="I19" s="378"/>
      <c r="J19" s="126"/>
    </row>
    <row r="20" spans="1:10" s="379" customFormat="1">
      <c r="B20" s="379" t="s">
        <v>200</v>
      </c>
      <c r="D20" s="378"/>
      <c r="E20" s="378"/>
      <c r="F20" s="378"/>
      <c r="G20" s="378"/>
      <c r="H20" s="378"/>
      <c r="I20" s="378"/>
      <c r="J20" s="126">
        <v>36088</v>
      </c>
    </row>
    <row r="21" spans="1:10" s="379" customFormat="1">
      <c r="B21" s="379" t="s">
        <v>61</v>
      </c>
      <c r="D21" s="378"/>
      <c r="E21" s="378"/>
      <c r="F21" s="378"/>
      <c r="G21" s="378"/>
      <c r="H21" s="378"/>
      <c r="I21" s="378"/>
      <c r="J21" s="424">
        <v>-191672</v>
      </c>
    </row>
    <row r="22" spans="1:10" s="379" customFormat="1">
      <c r="B22" s="379" t="s">
        <v>201</v>
      </c>
      <c r="D22" s="378"/>
      <c r="E22" s="378"/>
      <c r="F22" s="378"/>
      <c r="G22" s="378"/>
      <c r="H22" s="378"/>
      <c r="I22" s="378"/>
      <c r="J22" s="126">
        <f>SUM(J20:J21)</f>
        <v>-155584</v>
      </c>
    </row>
    <row r="23" spans="1:10" s="379" customFormat="1">
      <c r="B23" s="379" t="s">
        <v>211</v>
      </c>
      <c r="D23" s="378"/>
      <c r="E23" s="378"/>
      <c r="F23" s="378"/>
      <c r="G23" s="378"/>
      <c r="H23" s="378"/>
      <c r="I23" s="378"/>
      <c r="J23" s="424">
        <f>J18+J22</f>
        <v>2315575</v>
      </c>
    </row>
    <row r="24" spans="1:10" s="379" customFormat="1" ht="15.75" customHeight="1">
      <c r="B24" s="379" t="s">
        <v>203</v>
      </c>
      <c r="D24" s="378"/>
      <c r="E24" s="378"/>
      <c r="F24" s="378"/>
      <c r="G24" s="378"/>
      <c r="H24" s="378"/>
      <c r="I24" s="378"/>
      <c r="J24" s="126">
        <v>-236368</v>
      </c>
    </row>
    <row r="25" spans="1:10" s="379" customFormat="1" ht="18.75" customHeight="1" thickBot="1">
      <c r="B25" s="379" t="s">
        <v>230</v>
      </c>
      <c r="D25" s="378"/>
      <c r="E25" s="378"/>
      <c r="F25" s="378"/>
      <c r="G25" s="406">
        <v>-12571542.398305058</v>
      </c>
      <c r="H25" s="378"/>
      <c r="I25" s="378"/>
      <c r="J25" s="425">
        <f>+J23+J24</f>
        <v>2079207</v>
      </c>
    </row>
    <row r="26" spans="1:10" s="379" customFormat="1">
      <c r="D26" s="378"/>
      <c r="E26" s="378"/>
      <c r="F26" s="378"/>
      <c r="G26" s="378"/>
      <c r="H26" s="378"/>
      <c r="I26" s="378"/>
      <c r="J26" s="126"/>
    </row>
    <row r="27" spans="1:10" s="379" customFormat="1">
      <c r="B27" s="383" t="s">
        <v>204</v>
      </c>
      <c r="C27" s="383"/>
      <c r="D27" s="378"/>
      <c r="E27" s="378"/>
      <c r="J27" s="126"/>
    </row>
    <row r="28" spans="1:10" s="379" customFormat="1" ht="7.5" customHeight="1">
      <c r="H28" s="384"/>
      <c r="J28" s="126"/>
    </row>
    <row r="29" spans="1:10" s="386" customFormat="1" ht="38.25">
      <c r="A29" s="385"/>
      <c r="B29" s="385"/>
      <c r="C29" s="385"/>
      <c r="E29" s="409" t="s">
        <v>226</v>
      </c>
      <c r="F29" s="409" t="s">
        <v>225</v>
      </c>
      <c r="G29" s="409" t="s">
        <v>224</v>
      </c>
      <c r="H29" s="410" t="s">
        <v>195</v>
      </c>
      <c r="I29" s="410" t="s">
        <v>196</v>
      </c>
      <c r="J29" s="422" t="s">
        <v>4</v>
      </c>
    </row>
    <row r="30" spans="1:10" s="379" customFormat="1">
      <c r="F30" s="378"/>
      <c r="G30" s="45"/>
      <c r="H30" s="45"/>
      <c r="J30" s="126"/>
    </row>
    <row r="31" spans="1:10" s="379" customFormat="1">
      <c r="B31" s="379" t="s">
        <v>206</v>
      </c>
      <c r="E31" s="381">
        <v>3747864</v>
      </c>
      <c r="F31" s="381">
        <v>63102</v>
      </c>
      <c r="G31" s="381">
        <v>469771</v>
      </c>
      <c r="H31" s="381">
        <v>109349</v>
      </c>
      <c r="I31" s="381">
        <v>226481</v>
      </c>
      <c r="J31" s="426">
        <f>SUM(E31:I31)</f>
        <v>4616567</v>
      </c>
    </row>
    <row r="32" spans="1:10" s="379" customFormat="1">
      <c r="B32" s="379" t="s">
        <v>228</v>
      </c>
      <c r="E32" s="381">
        <v>-278940</v>
      </c>
      <c r="F32" s="381" t="s">
        <v>11</v>
      </c>
      <c r="G32" s="381">
        <v>36872</v>
      </c>
      <c r="H32" s="381">
        <v>53945</v>
      </c>
      <c r="I32" s="381">
        <v>-1530</v>
      </c>
      <c r="J32" s="426">
        <f t="shared" ref="J32:J34" si="1">SUM(E32:I32)</f>
        <v>-189653</v>
      </c>
    </row>
    <row r="33" spans="1:10" s="379" customFormat="1">
      <c r="B33" s="379" t="s">
        <v>207</v>
      </c>
      <c r="E33" s="416">
        <v>206954</v>
      </c>
      <c r="F33" s="381">
        <v>69316</v>
      </c>
      <c r="G33" s="381">
        <v>52436</v>
      </c>
      <c r="H33" s="381" t="s">
        <v>11</v>
      </c>
      <c r="I33" s="381">
        <v>4801</v>
      </c>
      <c r="J33" s="426">
        <f t="shared" si="1"/>
        <v>333507</v>
      </c>
    </row>
    <row r="34" spans="1:10" s="379" customFormat="1">
      <c r="B34" s="379" t="s">
        <v>236</v>
      </c>
      <c r="E34" s="416">
        <v>-447429</v>
      </c>
      <c r="F34" s="381" t="s">
        <v>11</v>
      </c>
      <c r="G34" s="381" t="s">
        <v>11</v>
      </c>
      <c r="H34" s="381" t="s">
        <v>11</v>
      </c>
      <c r="I34" s="381" t="s">
        <v>11</v>
      </c>
      <c r="J34" s="426">
        <f t="shared" si="1"/>
        <v>-447429</v>
      </c>
    </row>
    <row r="35" spans="1:10" s="379" customFormat="1">
      <c r="B35" s="379" t="s">
        <v>237</v>
      </c>
      <c r="E35" s="416">
        <v>13557</v>
      </c>
      <c r="F35" s="381">
        <v>54</v>
      </c>
      <c r="G35" s="381" t="s">
        <v>11</v>
      </c>
      <c r="H35" s="381" t="s">
        <v>11</v>
      </c>
      <c r="I35" s="381">
        <v>239</v>
      </c>
      <c r="J35" s="426">
        <f>SUM(E35:I35)</f>
        <v>13850</v>
      </c>
    </row>
    <row r="36" spans="1:10" s="395" customFormat="1" ht="22.5" customHeight="1">
      <c r="A36" s="453" t="s">
        <v>174</v>
      </c>
      <c r="B36" s="453"/>
      <c r="C36" s="453"/>
      <c r="D36" s="453"/>
      <c r="E36" s="453"/>
      <c r="F36" s="453"/>
      <c r="G36" s="453"/>
      <c r="H36" s="453"/>
      <c r="I36" s="453"/>
      <c r="J36" s="470" t="s">
        <v>261</v>
      </c>
    </row>
    <row r="37" spans="1:10" s="395" customFormat="1" ht="13.5" customHeight="1">
      <c r="A37" s="396"/>
      <c r="B37" s="397"/>
      <c r="C37" s="397"/>
      <c r="D37" s="397"/>
      <c r="E37" s="394"/>
      <c r="F37" s="394"/>
      <c r="G37" s="394"/>
      <c r="H37" s="394"/>
      <c r="I37" s="398"/>
      <c r="J37" s="398"/>
    </row>
    <row r="38" spans="1:10" s="395" customFormat="1" ht="15.75">
      <c r="A38" s="382" t="s">
        <v>96</v>
      </c>
      <c r="C38" s="399"/>
      <c r="D38" s="399"/>
      <c r="E38" s="400"/>
      <c r="F38" s="400"/>
      <c r="G38" s="381"/>
      <c r="H38" s="400"/>
      <c r="I38" s="124"/>
      <c r="J38" s="124"/>
    </row>
    <row r="39" spans="1:10" s="395" customFormat="1">
      <c r="A39" s="401"/>
      <c r="B39" s="399"/>
      <c r="C39" s="399"/>
      <c r="D39" s="399"/>
      <c r="E39" s="400"/>
      <c r="F39" s="400"/>
      <c r="G39" s="400"/>
      <c r="H39" s="400"/>
      <c r="I39" s="124"/>
      <c r="J39" s="124"/>
    </row>
    <row r="40" spans="1:10" s="166" customFormat="1" ht="15.75">
      <c r="A40" s="402">
        <v>4</v>
      </c>
      <c r="B40" s="403" t="s">
        <v>232</v>
      </c>
      <c r="C40" s="404"/>
      <c r="D40" s="404"/>
      <c r="E40" s="404"/>
      <c r="F40" s="404"/>
      <c r="J40" s="421"/>
    </row>
    <row r="41" spans="1:10" ht="9" customHeight="1">
      <c r="F41" s="380"/>
      <c r="H41" s="378"/>
    </row>
    <row r="42" spans="1:10" s="379" customFormat="1">
      <c r="B42" s="405" t="s">
        <v>264</v>
      </c>
      <c r="C42" s="383"/>
      <c r="D42" s="378"/>
      <c r="E42" s="378"/>
      <c r="J42" s="126"/>
    </row>
    <row r="43" spans="1:10" s="379" customFormat="1" ht="7.5" customHeight="1">
      <c r="H43" s="384"/>
      <c r="J43" s="126"/>
    </row>
    <row r="44" spans="1:10" s="386" customFormat="1" ht="38.25">
      <c r="A44" s="385"/>
      <c r="B44" s="385"/>
      <c r="C44" s="385"/>
      <c r="D44" s="409" t="s">
        <v>226</v>
      </c>
      <c r="E44" s="409" t="s">
        <v>225</v>
      </c>
      <c r="F44" s="409" t="s">
        <v>224</v>
      </c>
      <c r="G44" s="410" t="s">
        <v>195</v>
      </c>
      <c r="H44" s="410" t="s">
        <v>196</v>
      </c>
      <c r="I44" s="410" t="s">
        <v>205</v>
      </c>
      <c r="J44" s="422" t="s">
        <v>4</v>
      </c>
    </row>
    <row r="45" spans="1:10" s="379" customFormat="1" ht="7.5" customHeight="1">
      <c r="D45" s="378"/>
      <c r="E45" s="378"/>
      <c r="F45" s="378"/>
      <c r="G45" s="378"/>
      <c r="I45" s="378"/>
      <c r="J45" s="126"/>
    </row>
    <row r="46" spans="1:10" s="379" customFormat="1">
      <c r="B46" s="379" t="s">
        <v>208</v>
      </c>
      <c r="D46" s="415">
        <v>46088026</v>
      </c>
      <c r="E46" s="378">
        <v>12826897</v>
      </c>
      <c r="F46" s="378">
        <v>3371614</v>
      </c>
      <c r="G46" s="378">
        <v>4458377</v>
      </c>
      <c r="H46" s="415">
        <v>3164102</v>
      </c>
      <c r="I46" s="381">
        <v>2012464</v>
      </c>
      <c r="J46" s="427">
        <f>SUM(D46:I46)</f>
        <v>71921480</v>
      </c>
    </row>
    <row r="47" spans="1:10" s="379" customFormat="1">
      <c r="B47" s="379" t="s">
        <v>209</v>
      </c>
      <c r="D47" s="415">
        <v>7736557</v>
      </c>
      <c r="E47" s="378">
        <v>5063526</v>
      </c>
      <c r="F47" s="378">
        <v>4772</v>
      </c>
      <c r="G47" s="378">
        <v>363083</v>
      </c>
      <c r="H47" s="378">
        <v>782052</v>
      </c>
      <c r="I47" s="378">
        <v>29233927</v>
      </c>
      <c r="J47" s="427">
        <f t="shared" ref="J47:J48" si="2">SUM(D47:I47)</f>
        <v>43183917</v>
      </c>
    </row>
    <row r="48" spans="1:10" s="379" customFormat="1">
      <c r="B48" s="379" t="s">
        <v>210</v>
      </c>
      <c r="D48" s="415">
        <v>1725145</v>
      </c>
      <c r="E48" s="378">
        <v>287348</v>
      </c>
      <c r="F48" s="378">
        <v>30275</v>
      </c>
      <c r="G48" s="378">
        <v>194871</v>
      </c>
      <c r="H48" s="378">
        <v>586668</v>
      </c>
      <c r="I48" s="381">
        <v>5892</v>
      </c>
      <c r="J48" s="427">
        <f t="shared" si="2"/>
        <v>2830199</v>
      </c>
    </row>
    <row r="49" spans="1:10" s="379" customFormat="1">
      <c r="D49" s="378"/>
      <c r="E49" s="378"/>
      <c r="F49" s="378"/>
      <c r="G49" s="378"/>
      <c r="H49" s="378"/>
      <c r="I49" s="378"/>
      <c r="J49" s="126"/>
    </row>
    <row r="50" spans="1:10" s="379" customFormat="1">
      <c r="D50" s="378"/>
      <c r="E50" s="378"/>
      <c r="I50" s="392"/>
      <c r="J50" s="126"/>
    </row>
    <row r="51" spans="1:10" s="379" customFormat="1">
      <c r="D51" s="378"/>
      <c r="E51" s="378"/>
      <c r="J51" s="126"/>
    </row>
    <row r="52" spans="1:10" s="379" customFormat="1">
      <c r="B52" s="405" t="s">
        <v>229</v>
      </c>
      <c r="C52" s="383"/>
      <c r="D52" s="378"/>
      <c r="E52" s="378"/>
      <c r="J52" s="126"/>
    </row>
    <row r="53" spans="1:10" s="379" customFormat="1">
      <c r="D53" s="378"/>
      <c r="E53" s="378"/>
      <c r="J53" s="126"/>
    </row>
    <row r="54" spans="1:10" s="386" customFormat="1" ht="38.25">
      <c r="A54" s="385"/>
      <c r="B54" s="385"/>
      <c r="C54" s="385"/>
      <c r="E54" s="409" t="s">
        <v>226</v>
      </c>
      <c r="F54" s="409" t="s">
        <v>225</v>
      </c>
      <c r="G54" s="410" t="s">
        <v>224</v>
      </c>
      <c r="H54" s="410" t="s">
        <v>195</v>
      </c>
      <c r="I54" s="410" t="s">
        <v>196</v>
      </c>
      <c r="J54" s="422" t="s">
        <v>4</v>
      </c>
    </row>
    <row r="55" spans="1:10" s="379" customFormat="1" ht="6" customHeight="1">
      <c r="E55" s="378"/>
      <c r="F55" s="378"/>
      <c r="G55" s="387"/>
      <c r="H55" s="387"/>
      <c r="J55" s="126"/>
    </row>
    <row r="56" spans="1:10" s="379" customFormat="1">
      <c r="B56" s="379" t="s">
        <v>197</v>
      </c>
      <c r="E56" s="126">
        <v>15894880</v>
      </c>
      <c r="F56" s="126">
        <v>5157073</v>
      </c>
      <c r="G56" s="126">
        <v>836018</v>
      </c>
      <c r="H56" s="126">
        <v>333120</v>
      </c>
      <c r="I56" s="126">
        <v>779005</v>
      </c>
      <c r="J56" s="126">
        <f>SUM(E56:I56)</f>
        <v>23000096</v>
      </c>
    </row>
    <row r="57" spans="1:10" s="379" customFormat="1">
      <c r="B57" s="379" t="s">
        <v>198</v>
      </c>
      <c r="E57" s="126">
        <v>-3487230</v>
      </c>
      <c r="F57" s="126">
        <v>-1893318</v>
      </c>
      <c r="G57" s="126">
        <v>-66227</v>
      </c>
      <c r="H57" s="204">
        <v>-97960</v>
      </c>
      <c r="I57" s="126">
        <v>-7500</v>
      </c>
      <c r="J57" s="126">
        <f>SUM(E57:I57)</f>
        <v>-5552235</v>
      </c>
    </row>
    <row r="58" spans="1:10" s="379" customFormat="1" ht="3.75" customHeight="1">
      <c r="E58" s="378"/>
      <c r="F58" s="378"/>
      <c r="G58" s="378"/>
      <c r="H58" s="381"/>
      <c r="I58" s="378"/>
      <c r="J58" s="126"/>
    </row>
    <row r="59" spans="1:10" s="379" customFormat="1" ht="18" customHeight="1">
      <c r="B59" s="379" t="s">
        <v>199</v>
      </c>
      <c r="E59" s="414">
        <f t="shared" ref="E59:J59" si="3">SUM(E56:E57)</f>
        <v>12407650</v>
      </c>
      <c r="F59" s="414">
        <f t="shared" si="3"/>
        <v>3263755</v>
      </c>
      <c r="G59" s="414">
        <f t="shared" si="3"/>
        <v>769791</v>
      </c>
      <c r="H59" s="414">
        <f t="shared" si="3"/>
        <v>235160</v>
      </c>
      <c r="I59" s="414">
        <f t="shared" si="3"/>
        <v>771505</v>
      </c>
      <c r="J59" s="423">
        <f t="shared" si="3"/>
        <v>17447861</v>
      </c>
    </row>
    <row r="60" spans="1:10" s="379" customFormat="1" ht="9.75" customHeight="1">
      <c r="E60" s="378"/>
      <c r="F60" s="378"/>
      <c r="J60" s="126"/>
    </row>
    <row r="61" spans="1:10" s="379" customFormat="1">
      <c r="B61" s="379" t="s">
        <v>238</v>
      </c>
      <c r="E61" s="378">
        <v>-7900841</v>
      </c>
      <c r="F61" s="378">
        <v>1115661</v>
      </c>
      <c r="G61" s="378">
        <v>-508601</v>
      </c>
      <c r="H61" s="378">
        <v>-302948</v>
      </c>
      <c r="I61" s="378">
        <v>-471021</v>
      </c>
      <c r="J61" s="126">
        <f>SUM(E61:I61)</f>
        <v>-8067750</v>
      </c>
    </row>
    <row r="62" spans="1:10" s="379" customFormat="1">
      <c r="D62" s="378"/>
      <c r="E62" s="378"/>
      <c r="F62" s="378"/>
      <c r="G62" s="378"/>
      <c r="H62" s="378"/>
      <c r="I62" s="378"/>
      <c r="J62" s="126"/>
    </row>
    <row r="63" spans="1:10" s="379" customFormat="1" ht="14.25" customHeight="1">
      <c r="B63" s="379" t="s">
        <v>200</v>
      </c>
      <c r="D63" s="378"/>
      <c r="E63" s="378"/>
      <c r="F63" s="378"/>
      <c r="G63" s="378"/>
      <c r="H63" s="378"/>
      <c r="J63" s="126">
        <v>65225</v>
      </c>
    </row>
    <row r="64" spans="1:10" s="379" customFormat="1" ht="14.25" customHeight="1">
      <c r="B64" s="379" t="s">
        <v>61</v>
      </c>
      <c r="D64" s="378"/>
      <c r="E64" s="378"/>
      <c r="J64" s="424">
        <v>-1272308</v>
      </c>
    </row>
    <row r="65" spans="1:12" s="379" customFormat="1" ht="14.25" customHeight="1">
      <c r="B65" s="379" t="s">
        <v>201</v>
      </c>
      <c r="D65" s="378"/>
      <c r="E65" s="378"/>
      <c r="F65" s="392"/>
      <c r="G65" s="392"/>
      <c r="H65" s="392"/>
      <c r="J65" s="126">
        <f>SUM(J63:J64)</f>
        <v>-1207083</v>
      </c>
    </row>
    <row r="66" spans="1:12" s="379" customFormat="1" ht="14.25" customHeight="1">
      <c r="B66" s="379" t="s">
        <v>202</v>
      </c>
      <c r="D66" s="378"/>
      <c r="E66" s="378"/>
      <c r="H66" s="388"/>
      <c r="J66" s="424">
        <f>J65+J61</f>
        <v>-9274833</v>
      </c>
    </row>
    <row r="67" spans="1:12" s="379" customFormat="1" ht="14.25" customHeight="1">
      <c r="B67" s="379" t="s">
        <v>203</v>
      </c>
      <c r="D67" s="378"/>
      <c r="E67" s="378"/>
      <c r="J67" s="126">
        <v>-261495</v>
      </c>
    </row>
    <row r="68" spans="1:12" s="379" customFormat="1" ht="14.25" customHeight="1" thickBot="1">
      <c r="B68" s="379" t="s">
        <v>231</v>
      </c>
      <c r="D68" s="378"/>
      <c r="E68" s="378"/>
      <c r="J68" s="425">
        <f>SUM(J66:J67)</f>
        <v>-9536328</v>
      </c>
    </row>
    <row r="69" spans="1:12" s="379" customFormat="1" ht="14.25" customHeight="1">
      <c r="D69" s="378"/>
      <c r="E69" s="378"/>
      <c r="J69" s="427"/>
    </row>
    <row r="70" spans="1:12" s="395" customFormat="1" ht="22.5" customHeight="1">
      <c r="A70" s="453" t="s">
        <v>174</v>
      </c>
      <c r="B70" s="453"/>
      <c r="C70" s="453"/>
      <c r="D70" s="453"/>
      <c r="E70" s="453"/>
      <c r="F70" s="453"/>
      <c r="G70" s="453"/>
      <c r="H70" s="453"/>
      <c r="I70" s="453"/>
      <c r="J70" s="470" t="s">
        <v>262</v>
      </c>
    </row>
    <row r="71" spans="1:12" s="395" customFormat="1" ht="15.75">
      <c r="A71" s="396"/>
      <c r="B71" s="397"/>
      <c r="C71" s="397"/>
      <c r="D71" s="397"/>
      <c r="E71" s="394"/>
      <c r="F71" s="394"/>
      <c r="G71" s="394"/>
      <c r="H71" s="394"/>
      <c r="I71" s="394"/>
      <c r="J71" s="470"/>
    </row>
    <row r="72" spans="1:12" s="395" customFormat="1" ht="15.75">
      <c r="A72" s="382" t="s">
        <v>96</v>
      </c>
      <c r="C72" s="399"/>
      <c r="D72" s="399"/>
      <c r="E72" s="394"/>
      <c r="F72" s="394"/>
      <c r="G72" s="394"/>
      <c r="H72" s="394"/>
      <c r="I72" s="394"/>
      <c r="J72" s="124"/>
      <c r="L72" s="469"/>
    </row>
    <row r="73" spans="1:12" s="395" customFormat="1">
      <c r="A73" s="401"/>
      <c r="B73" s="399"/>
      <c r="C73" s="399"/>
      <c r="D73" s="399"/>
      <c r="E73" s="400"/>
      <c r="F73" s="400"/>
      <c r="G73" s="400"/>
      <c r="H73" s="400"/>
      <c r="I73" s="124"/>
      <c r="J73" s="124"/>
    </row>
    <row r="74" spans="1:12" s="166" customFormat="1" ht="15.75">
      <c r="A74" s="402">
        <v>4</v>
      </c>
      <c r="B74" s="403" t="s">
        <v>232</v>
      </c>
      <c r="C74" s="404"/>
      <c r="D74" s="404"/>
      <c r="E74" s="404"/>
      <c r="F74" s="404"/>
      <c r="J74" s="421"/>
    </row>
    <row r="75" spans="1:12" ht="9" customHeight="1">
      <c r="F75" s="380"/>
      <c r="H75" s="378"/>
    </row>
    <row r="76" spans="1:12" s="379" customFormat="1">
      <c r="B76" s="383" t="s">
        <v>204</v>
      </c>
      <c r="C76" s="383"/>
      <c r="D76" s="378"/>
      <c r="E76" s="378"/>
      <c r="J76" s="126"/>
    </row>
    <row r="77" spans="1:12" s="379" customFormat="1" ht="7.5" customHeight="1">
      <c r="H77" s="384"/>
      <c r="J77" s="126"/>
    </row>
    <row r="78" spans="1:12" s="386" customFormat="1" ht="38.25">
      <c r="A78" s="385"/>
      <c r="B78" s="385"/>
      <c r="C78" s="385"/>
      <c r="D78" s="385"/>
      <c r="E78" s="409" t="s">
        <v>226</v>
      </c>
      <c r="F78" s="409" t="s">
        <v>225</v>
      </c>
      <c r="G78" s="410" t="s">
        <v>224</v>
      </c>
      <c r="H78" s="410" t="s">
        <v>195</v>
      </c>
      <c r="I78" s="410" t="s">
        <v>196</v>
      </c>
      <c r="J78" s="422" t="s">
        <v>4</v>
      </c>
    </row>
    <row r="79" spans="1:12" s="385" customFormat="1">
      <c r="E79" s="389"/>
      <c r="F79" s="389"/>
      <c r="G79" s="390"/>
      <c r="H79" s="390"/>
      <c r="I79" s="390"/>
      <c r="J79" s="426"/>
    </row>
    <row r="80" spans="1:12" s="385" customFormat="1">
      <c r="B80" s="379" t="s">
        <v>206</v>
      </c>
      <c r="E80" s="381">
        <v>3532105</v>
      </c>
      <c r="F80" s="381">
        <v>57814</v>
      </c>
      <c r="G80" s="417">
        <v>329839</v>
      </c>
      <c r="H80" s="417">
        <v>83196</v>
      </c>
      <c r="I80" s="417">
        <v>220214</v>
      </c>
      <c r="J80" s="426">
        <f>SUM(E80:I80)</f>
        <v>4223168</v>
      </c>
    </row>
    <row r="81" spans="1:12" s="379" customFormat="1">
      <c r="B81" s="379" t="s">
        <v>239</v>
      </c>
      <c r="E81" s="378">
        <v>6688415</v>
      </c>
      <c r="F81" s="381" t="s">
        <v>11</v>
      </c>
      <c r="G81" s="415">
        <v>14280</v>
      </c>
      <c r="H81" s="381" t="s">
        <v>11</v>
      </c>
      <c r="I81" s="415">
        <v>6582</v>
      </c>
      <c r="J81" s="426">
        <f>SUM(E81:I81)</f>
        <v>6709277</v>
      </c>
    </row>
    <row r="82" spans="1:12" s="379" customFormat="1">
      <c r="B82" s="379" t="s">
        <v>207</v>
      </c>
      <c r="E82" s="378">
        <v>215748</v>
      </c>
      <c r="F82" s="378">
        <v>30895</v>
      </c>
      <c r="G82" s="378">
        <v>60934</v>
      </c>
      <c r="H82" s="378">
        <v>3187</v>
      </c>
      <c r="I82" s="378">
        <v>4724</v>
      </c>
      <c r="J82" s="426">
        <f>SUM(E82:I82)</f>
        <v>315488</v>
      </c>
    </row>
    <row r="83" spans="1:12" s="379" customFormat="1">
      <c r="B83" s="418" t="s">
        <v>240</v>
      </c>
      <c r="E83" s="378">
        <v>248562</v>
      </c>
      <c r="F83" s="378">
        <v>7175</v>
      </c>
      <c r="G83" s="378">
        <v>17803</v>
      </c>
      <c r="H83" s="378">
        <v>3330</v>
      </c>
      <c r="I83" s="378">
        <v>2768</v>
      </c>
      <c r="J83" s="426">
        <f>SUM(E83:I83)</f>
        <v>279638</v>
      </c>
    </row>
    <row r="84" spans="1:12" s="379" customFormat="1">
      <c r="B84" s="379" t="s">
        <v>237</v>
      </c>
      <c r="E84" s="378">
        <v>145373</v>
      </c>
      <c r="F84" s="381" t="s">
        <v>11</v>
      </c>
      <c r="G84" s="381" t="s">
        <v>11</v>
      </c>
      <c r="H84" s="381" t="s">
        <v>11</v>
      </c>
      <c r="I84" s="381" t="s">
        <v>11</v>
      </c>
      <c r="J84" s="426">
        <f t="shared" ref="J84" si="4">SUM(E84:I84)</f>
        <v>145373</v>
      </c>
    </row>
    <row r="85" spans="1:12" s="379" customFormat="1">
      <c r="D85" s="416"/>
      <c r="E85" s="381"/>
      <c r="F85" s="381"/>
      <c r="G85" s="381"/>
      <c r="H85" s="381"/>
      <c r="I85" s="381"/>
      <c r="J85" s="426"/>
    </row>
    <row r="86" spans="1:12" s="379" customFormat="1">
      <c r="E86" s="378"/>
      <c r="J86" s="427"/>
    </row>
    <row r="87" spans="1:12" s="379" customFormat="1">
      <c r="B87" s="405" t="s">
        <v>212</v>
      </c>
      <c r="C87" s="383"/>
      <c r="D87" s="378"/>
      <c r="E87" s="378"/>
      <c r="J87" s="427"/>
    </row>
    <row r="88" spans="1:12" s="379" customFormat="1" ht="7.5" customHeight="1">
      <c r="H88" s="384"/>
      <c r="J88" s="126"/>
    </row>
    <row r="89" spans="1:12" s="386" customFormat="1" ht="38.25">
      <c r="A89" s="385"/>
      <c r="B89" s="385"/>
      <c r="C89" s="385"/>
      <c r="D89" s="409" t="s">
        <v>226</v>
      </c>
      <c r="E89" s="409" t="s">
        <v>225</v>
      </c>
      <c r="F89" s="409" t="s">
        <v>224</v>
      </c>
      <c r="G89" s="410" t="s">
        <v>195</v>
      </c>
      <c r="H89" s="410" t="s">
        <v>196</v>
      </c>
      <c r="I89" s="410" t="s">
        <v>205</v>
      </c>
      <c r="J89" s="422" t="s">
        <v>4</v>
      </c>
    </row>
    <row r="90" spans="1:12" s="379" customFormat="1" ht="8.25" customHeight="1">
      <c r="J90" s="427"/>
    </row>
    <row r="91" spans="1:12" s="379" customFormat="1">
      <c r="B91" s="379" t="s">
        <v>208</v>
      </c>
      <c r="D91" s="378">
        <f>51574682-17217</f>
        <v>51557465</v>
      </c>
      <c r="E91" s="378">
        <v>10472966</v>
      </c>
      <c r="F91" s="384">
        <v>3152877</v>
      </c>
      <c r="G91" s="384">
        <v>4229064</v>
      </c>
      <c r="H91" s="126">
        <v>2946537</v>
      </c>
      <c r="I91" s="204">
        <v>2633328</v>
      </c>
      <c r="J91" s="426">
        <f>SUM(D91:I91)</f>
        <v>74992237</v>
      </c>
      <c r="L91" s="392"/>
    </row>
    <row r="92" spans="1:12" s="379" customFormat="1">
      <c r="B92" s="379" t="s">
        <v>209</v>
      </c>
      <c r="D92" s="378">
        <f>7090025-17217</f>
        <v>7072808</v>
      </c>
      <c r="E92" s="378">
        <v>5071075</v>
      </c>
      <c r="F92" s="378">
        <v>284703</v>
      </c>
      <c r="G92" s="384">
        <v>342279</v>
      </c>
      <c r="H92" s="126">
        <v>810848</v>
      </c>
      <c r="I92" s="204">
        <v>33301195</v>
      </c>
      <c r="J92" s="426">
        <f t="shared" ref="J92:J93" si="5">SUM(D92:I92)</f>
        <v>46882908</v>
      </c>
      <c r="L92" s="392"/>
    </row>
    <row r="93" spans="1:12" s="379" customFormat="1">
      <c r="B93" s="379" t="s">
        <v>210</v>
      </c>
      <c r="D93" s="384">
        <v>7237699</v>
      </c>
      <c r="E93" s="384">
        <v>480452</v>
      </c>
      <c r="F93" s="384">
        <v>715146</v>
      </c>
      <c r="G93" s="384">
        <v>1004955</v>
      </c>
      <c r="H93" s="126">
        <v>433691</v>
      </c>
      <c r="I93" s="204">
        <v>13392</v>
      </c>
      <c r="J93" s="426">
        <f t="shared" si="5"/>
        <v>9885335</v>
      </c>
    </row>
    <row r="94" spans="1:12" s="379" customFormat="1">
      <c r="I94" s="415"/>
      <c r="J94" s="126"/>
    </row>
    <row r="95" spans="1:12" s="379" customFormat="1" hidden="1">
      <c r="D95" s="415">
        <v>-10112630</v>
      </c>
      <c r="E95" s="415">
        <v>3676962</v>
      </c>
      <c r="F95" s="415">
        <v>-672381</v>
      </c>
      <c r="G95" s="415">
        <v>-894</v>
      </c>
      <c r="H95" s="415">
        <v>524339</v>
      </c>
      <c r="I95" s="415">
        <v>-344553</v>
      </c>
      <c r="J95" s="428">
        <v>277414</v>
      </c>
    </row>
    <row r="96" spans="1:12" s="379" customFormat="1" hidden="1">
      <c r="D96" s="415">
        <v>42500</v>
      </c>
      <c r="E96" s="415">
        <v>3309060</v>
      </c>
      <c r="F96" s="415">
        <v>-158220</v>
      </c>
      <c r="G96" s="415">
        <v>30247</v>
      </c>
      <c r="H96" s="415">
        <v>-505858</v>
      </c>
      <c r="I96" s="415">
        <v>-117011</v>
      </c>
      <c r="J96" s="428">
        <v>4447500</v>
      </c>
    </row>
    <row r="97" spans="3:10" s="379" customFormat="1" hidden="1">
      <c r="D97" s="415">
        <v>-10335748</v>
      </c>
      <c r="E97" s="415">
        <v>-62785</v>
      </c>
      <c r="F97" s="415">
        <v>-1074737</v>
      </c>
      <c r="G97" s="415">
        <v>-7269</v>
      </c>
      <c r="H97" s="415">
        <v>-913090</v>
      </c>
      <c r="I97" s="415">
        <v>-465572</v>
      </c>
      <c r="J97" s="428">
        <v>-37048</v>
      </c>
    </row>
    <row r="98" spans="3:10" s="379" customFormat="1" hidden="1">
      <c r="D98" s="392">
        <f>D96-D95</f>
        <v>10155130</v>
      </c>
      <c r="E98" s="407">
        <f>'[1]DSFS YE 09 IB'!M192/1000</f>
        <v>2845642.0198600003</v>
      </c>
      <c r="F98" s="452" t="s">
        <v>213</v>
      </c>
      <c r="G98" s="452"/>
      <c r="H98" s="452"/>
      <c r="I98" s="452"/>
      <c r="J98" s="452"/>
    </row>
    <row r="99" spans="3:10" s="379" customFormat="1" hidden="1">
      <c r="D99" s="452" t="s">
        <v>214</v>
      </c>
      <c r="E99" s="452"/>
      <c r="F99" s="387"/>
      <c r="G99" s="387"/>
      <c r="H99" s="387"/>
      <c r="I99" s="387"/>
      <c r="J99" s="429"/>
    </row>
    <row r="100" spans="3:10" s="379" customFormat="1" hidden="1">
      <c r="E100" s="387"/>
      <c r="F100" s="387"/>
      <c r="G100" s="387"/>
      <c r="H100" s="387"/>
      <c r="I100" s="387"/>
      <c r="J100" s="429"/>
    </row>
    <row r="101" spans="3:10" s="379" customFormat="1" hidden="1">
      <c r="E101" s="387"/>
      <c r="F101" s="387"/>
      <c r="G101" s="387"/>
      <c r="H101" s="387"/>
      <c r="I101" s="387"/>
      <c r="J101" s="429"/>
    </row>
    <row r="102" spans="3:10" s="379" customFormat="1" hidden="1">
      <c r="J102" s="126"/>
    </row>
    <row r="103" spans="3:10" s="379" customFormat="1" hidden="1">
      <c r="D103" s="383" t="s">
        <v>215</v>
      </c>
      <c r="I103" s="393"/>
      <c r="J103" s="126"/>
    </row>
    <row r="104" spans="3:10" s="379" customFormat="1" hidden="1">
      <c r="D104" s="412">
        <v>30310015</v>
      </c>
      <c r="E104" s="379" t="s">
        <v>216</v>
      </c>
      <c r="G104" s="415">
        <v>1970470.91</v>
      </c>
      <c r="J104" s="126"/>
    </row>
    <row r="105" spans="3:10" s="379" customFormat="1" hidden="1">
      <c r="D105" s="412">
        <v>50800020</v>
      </c>
      <c r="E105" s="379" t="s">
        <v>217</v>
      </c>
      <c r="G105" s="415">
        <v>7591170.8899999997</v>
      </c>
      <c r="J105" s="126"/>
    </row>
    <row r="106" spans="3:10" s="379" customFormat="1" hidden="1">
      <c r="D106" s="413" t="s">
        <v>218</v>
      </c>
      <c r="G106" s="415">
        <v>-53789434.119999997</v>
      </c>
      <c r="J106" s="126"/>
    </row>
    <row r="107" spans="3:10" s="379" customFormat="1" hidden="1">
      <c r="G107" s="408">
        <f>SUM(G104:G106)</f>
        <v>-44227792.32</v>
      </c>
      <c r="J107" s="126"/>
    </row>
    <row r="108" spans="3:10" s="379" customFormat="1" hidden="1">
      <c r="J108" s="126"/>
    </row>
    <row r="109" spans="3:10" s="379" customFormat="1" hidden="1">
      <c r="J109" s="126"/>
    </row>
    <row r="110" spans="3:10" s="379" customFormat="1" hidden="1">
      <c r="J110" s="126"/>
    </row>
    <row r="111" spans="3:10" s="379" customFormat="1" hidden="1">
      <c r="J111" s="126"/>
    </row>
    <row r="112" spans="3:10" s="379" customFormat="1" hidden="1">
      <c r="C112" s="391" t="s">
        <v>219</v>
      </c>
      <c r="D112" s="391" t="s">
        <v>220</v>
      </c>
      <c r="J112" s="126"/>
    </row>
    <row r="113" spans="2:10" s="379" customFormat="1" hidden="1">
      <c r="C113" s="386"/>
      <c r="D113" s="386"/>
      <c r="E113" s="45" t="s">
        <v>221</v>
      </c>
      <c r="J113" s="126"/>
    </row>
    <row r="114" spans="2:10" s="379" customFormat="1" hidden="1">
      <c r="B114" s="379" t="s">
        <v>222</v>
      </c>
      <c r="C114" s="415">
        <f>[1]DBN!$N$17</f>
        <v>731771</v>
      </c>
      <c r="D114" s="415">
        <v>13075325</v>
      </c>
      <c r="E114" s="392">
        <f>C114+D114</f>
        <v>13807096</v>
      </c>
      <c r="J114" s="126"/>
    </row>
    <row r="115" spans="2:10" s="379" customFormat="1" hidden="1">
      <c r="B115" s="379" t="s">
        <v>223</v>
      </c>
      <c r="C115" s="415">
        <f>[1]DBN!$N$18</f>
        <v>-109923841</v>
      </c>
      <c r="D115" s="379">
        <v>0</v>
      </c>
      <c r="E115" s="392">
        <f>C115+D115</f>
        <v>-109923841</v>
      </c>
      <c r="J115" s="126"/>
    </row>
    <row r="116" spans="2:10" s="379" customFormat="1" hidden="1">
      <c r="J116" s="126"/>
    </row>
    <row r="117" spans="2:10" s="379" customFormat="1" hidden="1">
      <c r="J117" s="126"/>
    </row>
    <row r="118" spans="2:10" s="379" customFormat="1">
      <c r="E118" s="393"/>
      <c r="J118" s="126"/>
    </row>
    <row r="119" spans="2:10" s="379" customFormat="1">
      <c r="J119" s="126"/>
    </row>
    <row r="120" spans="2:10" s="379" customFormat="1" ht="14.25">
      <c r="E120" s="411"/>
      <c r="F120" s="392"/>
      <c r="J120" s="126"/>
    </row>
    <row r="121" spans="2:10" s="379" customFormat="1">
      <c r="F121" s="392"/>
      <c r="J121" s="126"/>
    </row>
    <row r="122" spans="2:10" s="379" customFormat="1">
      <c r="F122" s="392"/>
      <c r="J122" s="126"/>
    </row>
    <row r="123" spans="2:10" s="379" customFormat="1">
      <c r="E123" s="393">
        <f>+E118-E120</f>
        <v>0</v>
      </c>
      <c r="J123" s="126"/>
    </row>
    <row r="124" spans="2:10" s="379" customFormat="1">
      <c r="J124" s="126"/>
    </row>
    <row r="125" spans="2:10" s="379" customFormat="1">
      <c r="J125" s="126"/>
    </row>
    <row r="126" spans="2:10" s="379" customFormat="1">
      <c r="J126" s="126"/>
    </row>
    <row r="127" spans="2:10" s="379" customFormat="1">
      <c r="J127" s="126"/>
    </row>
  </sheetData>
  <mergeCells count="5">
    <mergeCell ref="F98:J98"/>
    <mergeCell ref="D99:E99"/>
    <mergeCell ref="A1:I1"/>
    <mergeCell ref="A36:I36"/>
    <mergeCell ref="A70:I70"/>
  </mergeCells>
  <pageMargins left="0.75" right="0.75" top="1" bottom="1" header="0.5" footer="0.5"/>
  <pageSetup paperSize="9" scale="92" fitToHeight="0" orientation="landscape" horizontalDpi="1200" verticalDpi="1200" r:id="rId1"/>
  <headerFooter alignWithMargins="0"/>
  <rowBreaks count="2" manualBreakCount="2">
    <brk id="35" max="9" man="1"/>
    <brk id="69" max="9" man="1"/>
  </rowBreaks>
</worksheet>
</file>

<file path=xl/worksheets/sheet4.xml><?xml version="1.0" encoding="utf-8"?>
<worksheet xmlns="http://schemas.openxmlformats.org/spreadsheetml/2006/main" xmlns:r="http://schemas.openxmlformats.org/officeDocument/2006/relationships">
  <sheetPr>
    <pageSetUpPr fitToPage="1"/>
  </sheetPr>
  <dimension ref="A1:U85"/>
  <sheetViews>
    <sheetView showGridLines="0" topLeftCell="A40" zoomScaleSheetLayoutView="100" workbookViewId="0">
      <selection activeCell="D53" sqref="D53"/>
    </sheetView>
  </sheetViews>
  <sheetFormatPr defaultRowHeight="12.75"/>
  <cols>
    <col min="1" max="2" width="9.140625" style="97"/>
    <col min="3" max="3" width="7.85546875" style="97" customWidth="1"/>
    <col min="4" max="4" width="3.140625" style="97" customWidth="1"/>
    <col min="5" max="5" width="10.85546875" style="97" bestFit="1" customWidth="1"/>
    <col min="6" max="6" width="6.7109375" style="97" customWidth="1"/>
    <col min="7" max="7" width="11.85546875" style="97" bestFit="1" customWidth="1"/>
    <col min="8" max="8" width="8" style="97" hidden="1" customWidth="1"/>
    <col min="9" max="13" width="14.7109375" style="250" customWidth="1"/>
    <col min="14" max="14" width="16.7109375" style="250" customWidth="1"/>
    <col min="15" max="15" width="14.42578125" style="97" customWidth="1"/>
    <col min="16" max="16" width="13.42578125" style="97" hidden="1" customWidth="1"/>
    <col min="17" max="17" width="11.28515625" style="97" hidden="1" customWidth="1"/>
    <col min="18" max="21" width="9.140625" style="97" hidden="1" customWidth="1"/>
    <col min="22" max="22" width="10.85546875" style="97" bestFit="1" customWidth="1"/>
    <col min="23" max="258" width="9.140625" style="97"/>
    <col min="259" max="259" width="7.85546875" style="97" customWidth="1"/>
    <col min="260" max="260" width="3.140625" style="97" customWidth="1"/>
    <col min="261" max="261" width="10.85546875" style="97" bestFit="1" customWidth="1"/>
    <col min="262" max="262" width="6.7109375" style="97" customWidth="1"/>
    <col min="263" max="263" width="11.85546875" style="97" bestFit="1" customWidth="1"/>
    <col min="264" max="270" width="13.140625" style="97" customWidth="1"/>
    <col min="271" max="271" width="14.42578125" style="97" customWidth="1"/>
    <col min="272" max="277" width="0" style="97" hidden="1" customWidth="1"/>
    <col min="278" max="278" width="10.85546875" style="97" bestFit="1" customWidth="1"/>
    <col min="279" max="514" width="9.140625" style="97"/>
    <col min="515" max="515" width="7.85546875" style="97" customWidth="1"/>
    <col min="516" max="516" width="3.140625" style="97" customWidth="1"/>
    <col min="517" max="517" width="10.85546875" style="97" bestFit="1" customWidth="1"/>
    <col min="518" max="518" width="6.7109375" style="97" customWidth="1"/>
    <col min="519" max="519" width="11.85546875" style="97" bestFit="1" customWidth="1"/>
    <col min="520" max="526" width="13.140625" style="97" customWidth="1"/>
    <col min="527" max="527" width="14.42578125" style="97" customWidth="1"/>
    <col min="528" max="533" width="0" style="97" hidden="1" customWidth="1"/>
    <col min="534" max="534" width="10.85546875" style="97" bestFit="1" customWidth="1"/>
    <col min="535" max="770" width="9.140625" style="97"/>
    <col min="771" max="771" width="7.85546875" style="97" customWidth="1"/>
    <col min="772" max="772" width="3.140625" style="97" customWidth="1"/>
    <col min="773" max="773" width="10.85546875" style="97" bestFit="1" customWidth="1"/>
    <col min="774" max="774" width="6.7109375" style="97" customWidth="1"/>
    <col min="775" max="775" width="11.85546875" style="97" bestFit="1" customWidth="1"/>
    <col min="776" max="782" width="13.140625" style="97" customWidth="1"/>
    <col min="783" max="783" width="14.42578125" style="97" customWidth="1"/>
    <col min="784" max="789" width="0" style="97" hidden="1" customWidth="1"/>
    <col min="790" max="790" width="10.85546875" style="97" bestFit="1" customWidth="1"/>
    <col min="791" max="1026" width="9.140625" style="97"/>
    <col min="1027" max="1027" width="7.85546875" style="97" customWidth="1"/>
    <col min="1028" max="1028" width="3.140625" style="97" customWidth="1"/>
    <col min="1029" max="1029" width="10.85546875" style="97" bestFit="1" customWidth="1"/>
    <col min="1030" max="1030" width="6.7109375" style="97" customWidth="1"/>
    <col min="1031" max="1031" width="11.85546875" style="97" bestFit="1" customWidth="1"/>
    <col min="1032" max="1038" width="13.140625" style="97" customWidth="1"/>
    <col min="1039" max="1039" width="14.42578125" style="97" customWidth="1"/>
    <col min="1040" max="1045" width="0" style="97" hidden="1" customWidth="1"/>
    <col min="1046" max="1046" width="10.85546875" style="97" bestFit="1" customWidth="1"/>
    <col min="1047" max="1282" width="9.140625" style="97"/>
    <col min="1283" max="1283" width="7.85546875" style="97" customWidth="1"/>
    <col min="1284" max="1284" width="3.140625" style="97" customWidth="1"/>
    <col min="1285" max="1285" width="10.85546875" style="97" bestFit="1" customWidth="1"/>
    <col min="1286" max="1286" width="6.7109375" style="97" customWidth="1"/>
    <col min="1287" max="1287" width="11.85546875" style="97" bestFit="1" customWidth="1"/>
    <col min="1288" max="1294" width="13.140625" style="97" customWidth="1"/>
    <col min="1295" max="1295" width="14.42578125" style="97" customWidth="1"/>
    <col min="1296" max="1301" width="0" style="97" hidden="1" customWidth="1"/>
    <col min="1302" max="1302" width="10.85546875" style="97" bestFit="1" customWidth="1"/>
    <col min="1303" max="1538" width="9.140625" style="97"/>
    <col min="1539" max="1539" width="7.85546875" style="97" customWidth="1"/>
    <col min="1540" max="1540" width="3.140625" style="97" customWidth="1"/>
    <col min="1541" max="1541" width="10.85546875" style="97" bestFit="1" customWidth="1"/>
    <col min="1542" max="1542" width="6.7109375" style="97" customWidth="1"/>
    <col min="1543" max="1543" width="11.85546875" style="97" bestFit="1" customWidth="1"/>
    <col min="1544" max="1550" width="13.140625" style="97" customWidth="1"/>
    <col min="1551" max="1551" width="14.42578125" style="97" customWidth="1"/>
    <col min="1552" max="1557" width="0" style="97" hidden="1" customWidth="1"/>
    <col min="1558" max="1558" width="10.85546875" style="97" bestFit="1" customWidth="1"/>
    <col min="1559" max="1794" width="9.140625" style="97"/>
    <col min="1795" max="1795" width="7.85546875" style="97" customWidth="1"/>
    <col min="1796" max="1796" width="3.140625" style="97" customWidth="1"/>
    <col min="1797" max="1797" width="10.85546875" style="97" bestFit="1" customWidth="1"/>
    <col min="1798" max="1798" width="6.7109375" style="97" customWidth="1"/>
    <col min="1799" max="1799" width="11.85546875" style="97" bestFit="1" customWidth="1"/>
    <col min="1800" max="1806" width="13.140625" style="97" customWidth="1"/>
    <col min="1807" max="1807" width="14.42578125" style="97" customWidth="1"/>
    <col min="1808" max="1813" width="0" style="97" hidden="1" customWidth="1"/>
    <col min="1814" max="1814" width="10.85546875" style="97" bestFit="1" customWidth="1"/>
    <col min="1815" max="2050" width="9.140625" style="97"/>
    <col min="2051" max="2051" width="7.85546875" style="97" customWidth="1"/>
    <col min="2052" max="2052" width="3.140625" style="97" customWidth="1"/>
    <col min="2053" max="2053" width="10.85546875" style="97" bestFit="1" customWidth="1"/>
    <col min="2054" max="2054" width="6.7109375" style="97" customWidth="1"/>
    <col min="2055" max="2055" width="11.85546875" style="97" bestFit="1" customWidth="1"/>
    <col min="2056" max="2062" width="13.140625" style="97" customWidth="1"/>
    <col min="2063" max="2063" width="14.42578125" style="97" customWidth="1"/>
    <col min="2064" max="2069" width="0" style="97" hidden="1" customWidth="1"/>
    <col min="2070" max="2070" width="10.85546875" style="97" bestFit="1" customWidth="1"/>
    <col min="2071" max="2306" width="9.140625" style="97"/>
    <col min="2307" max="2307" width="7.85546875" style="97" customWidth="1"/>
    <col min="2308" max="2308" width="3.140625" style="97" customWidth="1"/>
    <col min="2309" max="2309" width="10.85546875" style="97" bestFit="1" customWidth="1"/>
    <col min="2310" max="2310" width="6.7109375" style="97" customWidth="1"/>
    <col min="2311" max="2311" width="11.85546875" style="97" bestFit="1" customWidth="1"/>
    <col min="2312" max="2318" width="13.140625" style="97" customWidth="1"/>
    <col min="2319" max="2319" width="14.42578125" style="97" customWidth="1"/>
    <col min="2320" max="2325" width="0" style="97" hidden="1" customWidth="1"/>
    <col min="2326" max="2326" width="10.85546875" style="97" bestFit="1" customWidth="1"/>
    <col min="2327" max="2562" width="9.140625" style="97"/>
    <col min="2563" max="2563" width="7.85546875" style="97" customWidth="1"/>
    <col min="2564" max="2564" width="3.140625" style="97" customWidth="1"/>
    <col min="2565" max="2565" width="10.85546875" style="97" bestFit="1" customWidth="1"/>
    <col min="2566" max="2566" width="6.7109375" style="97" customWidth="1"/>
    <col min="2567" max="2567" width="11.85546875" style="97" bestFit="1" customWidth="1"/>
    <col min="2568" max="2574" width="13.140625" style="97" customWidth="1"/>
    <col min="2575" max="2575" width="14.42578125" style="97" customWidth="1"/>
    <col min="2576" max="2581" width="0" style="97" hidden="1" customWidth="1"/>
    <col min="2582" max="2582" width="10.85546875" style="97" bestFit="1" customWidth="1"/>
    <col min="2583" max="2818" width="9.140625" style="97"/>
    <col min="2819" max="2819" width="7.85546875" style="97" customWidth="1"/>
    <col min="2820" max="2820" width="3.140625" style="97" customWidth="1"/>
    <col min="2821" max="2821" width="10.85546875" style="97" bestFit="1" customWidth="1"/>
    <col min="2822" max="2822" width="6.7109375" style="97" customWidth="1"/>
    <col min="2823" max="2823" width="11.85546875" style="97" bestFit="1" customWidth="1"/>
    <col min="2824" max="2830" width="13.140625" style="97" customWidth="1"/>
    <col min="2831" max="2831" width="14.42578125" style="97" customWidth="1"/>
    <col min="2832" max="2837" width="0" style="97" hidden="1" customWidth="1"/>
    <col min="2838" max="2838" width="10.85546875" style="97" bestFit="1" customWidth="1"/>
    <col min="2839" max="3074" width="9.140625" style="97"/>
    <col min="3075" max="3075" width="7.85546875" style="97" customWidth="1"/>
    <col min="3076" max="3076" width="3.140625" style="97" customWidth="1"/>
    <col min="3077" max="3077" width="10.85546875" style="97" bestFit="1" customWidth="1"/>
    <col min="3078" max="3078" width="6.7109375" style="97" customWidth="1"/>
    <col min="3079" max="3079" width="11.85546875" style="97" bestFit="1" customWidth="1"/>
    <col min="3080" max="3086" width="13.140625" style="97" customWidth="1"/>
    <col min="3087" max="3087" width="14.42578125" style="97" customWidth="1"/>
    <col min="3088" max="3093" width="0" style="97" hidden="1" customWidth="1"/>
    <col min="3094" max="3094" width="10.85546875" style="97" bestFit="1" customWidth="1"/>
    <col min="3095" max="3330" width="9.140625" style="97"/>
    <col min="3331" max="3331" width="7.85546875" style="97" customWidth="1"/>
    <col min="3332" max="3332" width="3.140625" style="97" customWidth="1"/>
    <col min="3333" max="3333" width="10.85546875" style="97" bestFit="1" customWidth="1"/>
    <col min="3334" max="3334" width="6.7109375" style="97" customWidth="1"/>
    <col min="3335" max="3335" width="11.85546875" style="97" bestFit="1" customWidth="1"/>
    <col min="3336" max="3342" width="13.140625" style="97" customWidth="1"/>
    <col min="3343" max="3343" width="14.42578125" style="97" customWidth="1"/>
    <col min="3344" max="3349" width="0" style="97" hidden="1" customWidth="1"/>
    <col min="3350" max="3350" width="10.85546875" style="97" bestFit="1" customWidth="1"/>
    <col min="3351" max="3586" width="9.140625" style="97"/>
    <col min="3587" max="3587" width="7.85546875" style="97" customWidth="1"/>
    <col min="3588" max="3588" width="3.140625" style="97" customWidth="1"/>
    <col min="3589" max="3589" width="10.85546875" style="97" bestFit="1" customWidth="1"/>
    <col min="3590" max="3590" width="6.7109375" style="97" customWidth="1"/>
    <col min="3591" max="3591" width="11.85546875" style="97" bestFit="1" customWidth="1"/>
    <col min="3592" max="3598" width="13.140625" style="97" customWidth="1"/>
    <col min="3599" max="3599" width="14.42578125" style="97" customWidth="1"/>
    <col min="3600" max="3605" width="0" style="97" hidden="1" customWidth="1"/>
    <col min="3606" max="3606" width="10.85546875" style="97" bestFit="1" customWidth="1"/>
    <col min="3607" max="3842" width="9.140625" style="97"/>
    <col min="3843" max="3843" width="7.85546875" style="97" customWidth="1"/>
    <col min="3844" max="3844" width="3.140625" style="97" customWidth="1"/>
    <col min="3845" max="3845" width="10.85546875" style="97" bestFit="1" customWidth="1"/>
    <col min="3846" max="3846" width="6.7109375" style="97" customWidth="1"/>
    <col min="3847" max="3847" width="11.85546875" style="97" bestFit="1" customWidth="1"/>
    <col min="3848" max="3854" width="13.140625" style="97" customWidth="1"/>
    <col min="3855" max="3855" width="14.42578125" style="97" customWidth="1"/>
    <col min="3856" max="3861" width="0" style="97" hidden="1" customWidth="1"/>
    <col min="3862" max="3862" width="10.85546875" style="97" bestFit="1" customWidth="1"/>
    <col min="3863" max="4098" width="9.140625" style="97"/>
    <col min="4099" max="4099" width="7.85546875" style="97" customWidth="1"/>
    <col min="4100" max="4100" width="3.140625" style="97" customWidth="1"/>
    <col min="4101" max="4101" width="10.85546875" style="97" bestFit="1" customWidth="1"/>
    <col min="4102" max="4102" width="6.7109375" style="97" customWidth="1"/>
    <col min="4103" max="4103" width="11.85546875" style="97" bestFit="1" customWidth="1"/>
    <col min="4104" max="4110" width="13.140625" style="97" customWidth="1"/>
    <col min="4111" max="4111" width="14.42578125" style="97" customWidth="1"/>
    <col min="4112" max="4117" width="0" style="97" hidden="1" customWidth="1"/>
    <col min="4118" max="4118" width="10.85546875" style="97" bestFit="1" customWidth="1"/>
    <col min="4119" max="4354" width="9.140625" style="97"/>
    <col min="4355" max="4355" width="7.85546875" style="97" customWidth="1"/>
    <col min="4356" max="4356" width="3.140625" style="97" customWidth="1"/>
    <col min="4357" max="4357" width="10.85546875" style="97" bestFit="1" customWidth="1"/>
    <col min="4358" max="4358" width="6.7109375" style="97" customWidth="1"/>
    <col min="4359" max="4359" width="11.85546875" style="97" bestFit="1" customWidth="1"/>
    <col min="4360" max="4366" width="13.140625" style="97" customWidth="1"/>
    <col min="4367" max="4367" width="14.42578125" style="97" customWidth="1"/>
    <col min="4368" max="4373" width="0" style="97" hidden="1" customWidth="1"/>
    <col min="4374" max="4374" width="10.85546875" style="97" bestFit="1" customWidth="1"/>
    <col min="4375" max="4610" width="9.140625" style="97"/>
    <col min="4611" max="4611" width="7.85546875" style="97" customWidth="1"/>
    <col min="4612" max="4612" width="3.140625" style="97" customWidth="1"/>
    <col min="4613" max="4613" width="10.85546875" style="97" bestFit="1" customWidth="1"/>
    <col min="4614" max="4614" width="6.7109375" style="97" customWidth="1"/>
    <col min="4615" max="4615" width="11.85546875" style="97" bestFit="1" customWidth="1"/>
    <col min="4616" max="4622" width="13.140625" style="97" customWidth="1"/>
    <col min="4623" max="4623" width="14.42578125" style="97" customWidth="1"/>
    <col min="4624" max="4629" width="0" style="97" hidden="1" customWidth="1"/>
    <col min="4630" max="4630" width="10.85546875" style="97" bestFit="1" customWidth="1"/>
    <col min="4631" max="4866" width="9.140625" style="97"/>
    <col min="4867" max="4867" width="7.85546875" style="97" customWidth="1"/>
    <col min="4868" max="4868" width="3.140625" style="97" customWidth="1"/>
    <col min="4869" max="4869" width="10.85546875" style="97" bestFit="1" customWidth="1"/>
    <col min="4870" max="4870" width="6.7109375" style="97" customWidth="1"/>
    <col min="4871" max="4871" width="11.85546875" style="97" bestFit="1" customWidth="1"/>
    <col min="4872" max="4878" width="13.140625" style="97" customWidth="1"/>
    <col min="4879" max="4879" width="14.42578125" style="97" customWidth="1"/>
    <col min="4880" max="4885" width="0" style="97" hidden="1" customWidth="1"/>
    <col min="4886" max="4886" width="10.85546875" style="97" bestFit="1" customWidth="1"/>
    <col min="4887" max="5122" width="9.140625" style="97"/>
    <col min="5123" max="5123" width="7.85546875" style="97" customWidth="1"/>
    <col min="5124" max="5124" width="3.140625" style="97" customWidth="1"/>
    <col min="5125" max="5125" width="10.85546875" style="97" bestFit="1" customWidth="1"/>
    <col min="5126" max="5126" width="6.7109375" style="97" customWidth="1"/>
    <col min="5127" max="5127" width="11.85546875" style="97" bestFit="1" customWidth="1"/>
    <col min="5128" max="5134" width="13.140625" style="97" customWidth="1"/>
    <col min="5135" max="5135" width="14.42578125" style="97" customWidth="1"/>
    <col min="5136" max="5141" width="0" style="97" hidden="1" customWidth="1"/>
    <col min="5142" max="5142" width="10.85546875" style="97" bestFit="1" customWidth="1"/>
    <col min="5143" max="5378" width="9.140625" style="97"/>
    <col min="5379" max="5379" width="7.85546875" style="97" customWidth="1"/>
    <col min="5380" max="5380" width="3.140625" style="97" customWidth="1"/>
    <col min="5381" max="5381" width="10.85546875" style="97" bestFit="1" customWidth="1"/>
    <col min="5382" max="5382" width="6.7109375" style="97" customWidth="1"/>
    <col min="5383" max="5383" width="11.85546875" style="97" bestFit="1" customWidth="1"/>
    <col min="5384" max="5390" width="13.140625" style="97" customWidth="1"/>
    <col min="5391" max="5391" width="14.42578125" style="97" customWidth="1"/>
    <col min="5392" max="5397" width="0" style="97" hidden="1" customWidth="1"/>
    <col min="5398" max="5398" width="10.85546875" style="97" bestFit="1" customWidth="1"/>
    <col min="5399" max="5634" width="9.140625" style="97"/>
    <col min="5635" max="5635" width="7.85546875" style="97" customWidth="1"/>
    <col min="5636" max="5636" width="3.140625" style="97" customWidth="1"/>
    <col min="5637" max="5637" width="10.85546875" style="97" bestFit="1" customWidth="1"/>
    <col min="5638" max="5638" width="6.7109375" style="97" customWidth="1"/>
    <col min="5639" max="5639" width="11.85546875" style="97" bestFit="1" customWidth="1"/>
    <col min="5640" max="5646" width="13.140625" style="97" customWidth="1"/>
    <col min="5647" max="5647" width="14.42578125" style="97" customWidth="1"/>
    <col min="5648" max="5653" width="0" style="97" hidden="1" customWidth="1"/>
    <col min="5654" max="5654" width="10.85546875" style="97" bestFit="1" customWidth="1"/>
    <col min="5655" max="5890" width="9.140625" style="97"/>
    <col min="5891" max="5891" width="7.85546875" style="97" customWidth="1"/>
    <col min="5892" max="5892" width="3.140625" style="97" customWidth="1"/>
    <col min="5893" max="5893" width="10.85546875" style="97" bestFit="1" customWidth="1"/>
    <col min="5894" max="5894" width="6.7109375" style="97" customWidth="1"/>
    <col min="5895" max="5895" width="11.85546875" style="97" bestFit="1" customWidth="1"/>
    <col min="5896" max="5902" width="13.140625" style="97" customWidth="1"/>
    <col min="5903" max="5903" width="14.42578125" style="97" customWidth="1"/>
    <col min="5904" max="5909" width="0" style="97" hidden="1" customWidth="1"/>
    <col min="5910" max="5910" width="10.85546875" style="97" bestFit="1" customWidth="1"/>
    <col min="5911" max="6146" width="9.140625" style="97"/>
    <col min="6147" max="6147" width="7.85546875" style="97" customWidth="1"/>
    <col min="6148" max="6148" width="3.140625" style="97" customWidth="1"/>
    <col min="6149" max="6149" width="10.85546875" style="97" bestFit="1" customWidth="1"/>
    <col min="6150" max="6150" width="6.7109375" style="97" customWidth="1"/>
    <col min="6151" max="6151" width="11.85546875" style="97" bestFit="1" customWidth="1"/>
    <col min="6152" max="6158" width="13.140625" style="97" customWidth="1"/>
    <col min="6159" max="6159" width="14.42578125" style="97" customWidth="1"/>
    <col min="6160" max="6165" width="0" style="97" hidden="1" customWidth="1"/>
    <col min="6166" max="6166" width="10.85546875" style="97" bestFit="1" customWidth="1"/>
    <col min="6167" max="6402" width="9.140625" style="97"/>
    <col min="6403" max="6403" width="7.85546875" style="97" customWidth="1"/>
    <col min="6404" max="6404" width="3.140625" style="97" customWidth="1"/>
    <col min="6405" max="6405" width="10.85546875" style="97" bestFit="1" customWidth="1"/>
    <col min="6406" max="6406" width="6.7109375" style="97" customWidth="1"/>
    <col min="6407" max="6407" width="11.85546875" style="97" bestFit="1" customWidth="1"/>
    <col min="6408" max="6414" width="13.140625" style="97" customWidth="1"/>
    <col min="6415" max="6415" width="14.42578125" style="97" customWidth="1"/>
    <col min="6416" max="6421" width="0" style="97" hidden="1" customWidth="1"/>
    <col min="6422" max="6422" width="10.85546875" style="97" bestFit="1" customWidth="1"/>
    <col min="6423" max="6658" width="9.140625" style="97"/>
    <col min="6659" max="6659" width="7.85546875" style="97" customWidth="1"/>
    <col min="6660" max="6660" width="3.140625" style="97" customWidth="1"/>
    <col min="6661" max="6661" width="10.85546875" style="97" bestFit="1" customWidth="1"/>
    <col min="6662" max="6662" width="6.7109375" style="97" customWidth="1"/>
    <col min="6663" max="6663" width="11.85546875" style="97" bestFit="1" customWidth="1"/>
    <col min="6664" max="6670" width="13.140625" style="97" customWidth="1"/>
    <col min="6671" max="6671" width="14.42578125" style="97" customWidth="1"/>
    <col min="6672" max="6677" width="0" style="97" hidden="1" customWidth="1"/>
    <col min="6678" max="6678" width="10.85546875" style="97" bestFit="1" customWidth="1"/>
    <col min="6679" max="6914" width="9.140625" style="97"/>
    <col min="6915" max="6915" width="7.85546875" style="97" customWidth="1"/>
    <col min="6916" max="6916" width="3.140625" style="97" customWidth="1"/>
    <col min="6917" max="6917" width="10.85546875" style="97" bestFit="1" customWidth="1"/>
    <col min="6918" max="6918" width="6.7109375" style="97" customWidth="1"/>
    <col min="6919" max="6919" width="11.85546875" style="97" bestFit="1" customWidth="1"/>
    <col min="6920" max="6926" width="13.140625" style="97" customWidth="1"/>
    <col min="6927" max="6927" width="14.42578125" style="97" customWidth="1"/>
    <col min="6928" max="6933" width="0" style="97" hidden="1" customWidth="1"/>
    <col min="6934" max="6934" width="10.85546875" style="97" bestFit="1" customWidth="1"/>
    <col min="6935" max="7170" width="9.140625" style="97"/>
    <col min="7171" max="7171" width="7.85546875" style="97" customWidth="1"/>
    <col min="7172" max="7172" width="3.140625" style="97" customWidth="1"/>
    <col min="7173" max="7173" width="10.85546875" style="97" bestFit="1" customWidth="1"/>
    <col min="7174" max="7174" width="6.7109375" style="97" customWidth="1"/>
    <col min="7175" max="7175" width="11.85546875" style="97" bestFit="1" customWidth="1"/>
    <col min="7176" max="7182" width="13.140625" style="97" customWidth="1"/>
    <col min="7183" max="7183" width="14.42578125" style="97" customWidth="1"/>
    <col min="7184" max="7189" width="0" style="97" hidden="1" customWidth="1"/>
    <col min="7190" max="7190" width="10.85546875" style="97" bestFit="1" customWidth="1"/>
    <col min="7191" max="7426" width="9.140625" style="97"/>
    <col min="7427" max="7427" width="7.85546875" style="97" customWidth="1"/>
    <col min="7428" max="7428" width="3.140625" style="97" customWidth="1"/>
    <col min="7429" max="7429" width="10.85546875" style="97" bestFit="1" customWidth="1"/>
    <col min="7430" max="7430" width="6.7109375" style="97" customWidth="1"/>
    <col min="7431" max="7431" width="11.85546875" style="97" bestFit="1" customWidth="1"/>
    <col min="7432" max="7438" width="13.140625" style="97" customWidth="1"/>
    <col min="7439" max="7439" width="14.42578125" style="97" customWidth="1"/>
    <col min="7440" max="7445" width="0" style="97" hidden="1" customWidth="1"/>
    <col min="7446" max="7446" width="10.85546875" style="97" bestFit="1" customWidth="1"/>
    <col min="7447" max="7682" width="9.140625" style="97"/>
    <col min="7683" max="7683" width="7.85546875" style="97" customWidth="1"/>
    <col min="7684" max="7684" width="3.140625" style="97" customWidth="1"/>
    <col min="7685" max="7685" width="10.85546875" style="97" bestFit="1" customWidth="1"/>
    <col min="7686" max="7686" width="6.7109375" style="97" customWidth="1"/>
    <col min="7687" max="7687" width="11.85546875" style="97" bestFit="1" customWidth="1"/>
    <col min="7688" max="7694" width="13.140625" style="97" customWidth="1"/>
    <col min="7695" max="7695" width="14.42578125" style="97" customWidth="1"/>
    <col min="7696" max="7701" width="0" style="97" hidden="1" customWidth="1"/>
    <col min="7702" max="7702" width="10.85546875" style="97" bestFit="1" customWidth="1"/>
    <col min="7703" max="7938" width="9.140625" style="97"/>
    <col min="7939" max="7939" width="7.85546875" style="97" customWidth="1"/>
    <col min="7940" max="7940" width="3.140625" style="97" customWidth="1"/>
    <col min="7941" max="7941" width="10.85546875" style="97" bestFit="1" customWidth="1"/>
    <col min="7942" max="7942" width="6.7109375" style="97" customWidth="1"/>
    <col min="7943" max="7943" width="11.85546875" style="97" bestFit="1" customWidth="1"/>
    <col min="7944" max="7950" width="13.140625" style="97" customWidth="1"/>
    <col min="7951" max="7951" width="14.42578125" style="97" customWidth="1"/>
    <col min="7952" max="7957" width="0" style="97" hidden="1" customWidth="1"/>
    <col min="7958" max="7958" width="10.85546875" style="97" bestFit="1" customWidth="1"/>
    <col min="7959" max="8194" width="9.140625" style="97"/>
    <col min="8195" max="8195" width="7.85546875" style="97" customWidth="1"/>
    <col min="8196" max="8196" width="3.140625" style="97" customWidth="1"/>
    <col min="8197" max="8197" width="10.85546875" style="97" bestFit="1" customWidth="1"/>
    <col min="8198" max="8198" width="6.7109375" style="97" customWidth="1"/>
    <col min="8199" max="8199" width="11.85546875" style="97" bestFit="1" customWidth="1"/>
    <col min="8200" max="8206" width="13.140625" style="97" customWidth="1"/>
    <col min="8207" max="8207" width="14.42578125" style="97" customWidth="1"/>
    <col min="8208" max="8213" width="0" style="97" hidden="1" customWidth="1"/>
    <col min="8214" max="8214" width="10.85546875" style="97" bestFit="1" customWidth="1"/>
    <col min="8215" max="8450" width="9.140625" style="97"/>
    <col min="8451" max="8451" width="7.85546875" style="97" customWidth="1"/>
    <col min="8452" max="8452" width="3.140625" style="97" customWidth="1"/>
    <col min="8453" max="8453" width="10.85546875" style="97" bestFit="1" customWidth="1"/>
    <col min="8454" max="8454" width="6.7109375" style="97" customWidth="1"/>
    <col min="8455" max="8455" width="11.85546875" style="97" bestFit="1" customWidth="1"/>
    <col min="8456" max="8462" width="13.140625" style="97" customWidth="1"/>
    <col min="8463" max="8463" width="14.42578125" style="97" customWidth="1"/>
    <col min="8464" max="8469" width="0" style="97" hidden="1" customWidth="1"/>
    <col min="8470" max="8470" width="10.85546875" style="97" bestFit="1" customWidth="1"/>
    <col min="8471" max="8706" width="9.140625" style="97"/>
    <col min="8707" max="8707" width="7.85546875" style="97" customWidth="1"/>
    <col min="8708" max="8708" width="3.140625" style="97" customWidth="1"/>
    <col min="8709" max="8709" width="10.85546875" style="97" bestFit="1" customWidth="1"/>
    <col min="8710" max="8710" width="6.7109375" style="97" customWidth="1"/>
    <col min="8711" max="8711" width="11.85546875" style="97" bestFit="1" customWidth="1"/>
    <col min="8712" max="8718" width="13.140625" style="97" customWidth="1"/>
    <col min="8719" max="8719" width="14.42578125" style="97" customWidth="1"/>
    <col min="8720" max="8725" width="0" style="97" hidden="1" customWidth="1"/>
    <col min="8726" max="8726" width="10.85546875" style="97" bestFit="1" customWidth="1"/>
    <col min="8727" max="8962" width="9.140625" style="97"/>
    <col min="8963" max="8963" width="7.85546875" style="97" customWidth="1"/>
    <col min="8964" max="8964" width="3.140625" style="97" customWidth="1"/>
    <col min="8965" max="8965" width="10.85546875" style="97" bestFit="1" customWidth="1"/>
    <col min="8966" max="8966" width="6.7109375" style="97" customWidth="1"/>
    <col min="8967" max="8967" width="11.85546875" style="97" bestFit="1" customWidth="1"/>
    <col min="8968" max="8974" width="13.140625" style="97" customWidth="1"/>
    <col min="8975" max="8975" width="14.42578125" style="97" customWidth="1"/>
    <col min="8976" max="8981" width="0" style="97" hidden="1" customWidth="1"/>
    <col min="8982" max="8982" width="10.85546875" style="97" bestFit="1" customWidth="1"/>
    <col min="8983" max="9218" width="9.140625" style="97"/>
    <col min="9219" max="9219" width="7.85546875" style="97" customWidth="1"/>
    <col min="9220" max="9220" width="3.140625" style="97" customWidth="1"/>
    <col min="9221" max="9221" width="10.85546875" style="97" bestFit="1" customWidth="1"/>
    <col min="9222" max="9222" width="6.7109375" style="97" customWidth="1"/>
    <col min="9223" max="9223" width="11.85546875" style="97" bestFit="1" customWidth="1"/>
    <col min="9224" max="9230" width="13.140625" style="97" customWidth="1"/>
    <col min="9231" max="9231" width="14.42578125" style="97" customWidth="1"/>
    <col min="9232" max="9237" width="0" style="97" hidden="1" customWidth="1"/>
    <col min="9238" max="9238" width="10.85546875" style="97" bestFit="1" customWidth="1"/>
    <col min="9239" max="9474" width="9.140625" style="97"/>
    <col min="9475" max="9475" width="7.85546875" style="97" customWidth="1"/>
    <col min="9476" max="9476" width="3.140625" style="97" customWidth="1"/>
    <col min="9477" max="9477" width="10.85546875" style="97" bestFit="1" customWidth="1"/>
    <col min="9478" max="9478" width="6.7109375" style="97" customWidth="1"/>
    <col min="9479" max="9479" width="11.85546875" style="97" bestFit="1" customWidth="1"/>
    <col min="9480" max="9486" width="13.140625" style="97" customWidth="1"/>
    <col min="9487" max="9487" width="14.42578125" style="97" customWidth="1"/>
    <col min="9488" max="9493" width="0" style="97" hidden="1" customWidth="1"/>
    <col min="9494" max="9494" width="10.85546875" style="97" bestFit="1" customWidth="1"/>
    <col min="9495" max="9730" width="9.140625" style="97"/>
    <col min="9731" max="9731" width="7.85546875" style="97" customWidth="1"/>
    <col min="9732" max="9732" width="3.140625" style="97" customWidth="1"/>
    <col min="9733" max="9733" width="10.85546875" style="97" bestFit="1" customWidth="1"/>
    <col min="9734" max="9734" width="6.7109375" style="97" customWidth="1"/>
    <col min="9735" max="9735" width="11.85546875" style="97" bestFit="1" customWidth="1"/>
    <col min="9736" max="9742" width="13.140625" style="97" customWidth="1"/>
    <col min="9743" max="9743" width="14.42578125" style="97" customWidth="1"/>
    <col min="9744" max="9749" width="0" style="97" hidden="1" customWidth="1"/>
    <col min="9750" max="9750" width="10.85546875" style="97" bestFit="1" customWidth="1"/>
    <col min="9751" max="9986" width="9.140625" style="97"/>
    <col min="9987" max="9987" width="7.85546875" style="97" customWidth="1"/>
    <col min="9988" max="9988" width="3.140625" style="97" customWidth="1"/>
    <col min="9989" max="9989" width="10.85546875" style="97" bestFit="1" customWidth="1"/>
    <col min="9990" max="9990" width="6.7109375" style="97" customWidth="1"/>
    <col min="9991" max="9991" width="11.85546875" style="97" bestFit="1" customWidth="1"/>
    <col min="9992" max="9998" width="13.140625" style="97" customWidth="1"/>
    <col min="9999" max="9999" width="14.42578125" style="97" customWidth="1"/>
    <col min="10000" max="10005" width="0" style="97" hidden="1" customWidth="1"/>
    <col min="10006" max="10006" width="10.85546875" style="97" bestFit="1" customWidth="1"/>
    <col min="10007" max="10242" width="9.140625" style="97"/>
    <col min="10243" max="10243" width="7.85546875" style="97" customWidth="1"/>
    <col min="10244" max="10244" width="3.140625" style="97" customWidth="1"/>
    <col min="10245" max="10245" width="10.85546875" style="97" bestFit="1" customWidth="1"/>
    <col min="10246" max="10246" width="6.7109375" style="97" customWidth="1"/>
    <col min="10247" max="10247" width="11.85546875" style="97" bestFit="1" customWidth="1"/>
    <col min="10248" max="10254" width="13.140625" style="97" customWidth="1"/>
    <col min="10255" max="10255" width="14.42578125" style="97" customWidth="1"/>
    <col min="10256" max="10261" width="0" style="97" hidden="1" customWidth="1"/>
    <col min="10262" max="10262" width="10.85546875" style="97" bestFit="1" customWidth="1"/>
    <col min="10263" max="10498" width="9.140625" style="97"/>
    <col min="10499" max="10499" width="7.85546875" style="97" customWidth="1"/>
    <col min="10500" max="10500" width="3.140625" style="97" customWidth="1"/>
    <col min="10501" max="10501" width="10.85546875" style="97" bestFit="1" customWidth="1"/>
    <col min="10502" max="10502" width="6.7109375" style="97" customWidth="1"/>
    <col min="10503" max="10503" width="11.85546875" style="97" bestFit="1" customWidth="1"/>
    <col min="10504" max="10510" width="13.140625" style="97" customWidth="1"/>
    <col min="10511" max="10511" width="14.42578125" style="97" customWidth="1"/>
    <col min="10512" max="10517" width="0" style="97" hidden="1" customWidth="1"/>
    <col min="10518" max="10518" width="10.85546875" style="97" bestFit="1" customWidth="1"/>
    <col min="10519" max="10754" width="9.140625" style="97"/>
    <col min="10755" max="10755" width="7.85546875" style="97" customWidth="1"/>
    <col min="10756" max="10756" width="3.140625" style="97" customWidth="1"/>
    <col min="10757" max="10757" width="10.85546875" style="97" bestFit="1" customWidth="1"/>
    <col min="10758" max="10758" width="6.7109375" style="97" customWidth="1"/>
    <col min="10759" max="10759" width="11.85546875" style="97" bestFit="1" customWidth="1"/>
    <col min="10760" max="10766" width="13.140625" style="97" customWidth="1"/>
    <col min="10767" max="10767" width="14.42578125" style="97" customWidth="1"/>
    <col min="10768" max="10773" width="0" style="97" hidden="1" customWidth="1"/>
    <col min="10774" max="10774" width="10.85546875" style="97" bestFit="1" customWidth="1"/>
    <col min="10775" max="11010" width="9.140625" style="97"/>
    <col min="11011" max="11011" width="7.85546875" style="97" customWidth="1"/>
    <col min="11012" max="11012" width="3.140625" style="97" customWidth="1"/>
    <col min="11013" max="11013" width="10.85546875" style="97" bestFit="1" customWidth="1"/>
    <col min="11014" max="11014" width="6.7109375" style="97" customWidth="1"/>
    <col min="11015" max="11015" width="11.85546875" style="97" bestFit="1" customWidth="1"/>
    <col min="11016" max="11022" width="13.140625" style="97" customWidth="1"/>
    <col min="11023" max="11023" width="14.42578125" style="97" customWidth="1"/>
    <col min="11024" max="11029" width="0" style="97" hidden="1" customWidth="1"/>
    <col min="11030" max="11030" width="10.85546875" style="97" bestFit="1" customWidth="1"/>
    <col min="11031" max="11266" width="9.140625" style="97"/>
    <col min="11267" max="11267" width="7.85546875" style="97" customWidth="1"/>
    <col min="11268" max="11268" width="3.140625" style="97" customWidth="1"/>
    <col min="11269" max="11269" width="10.85546875" style="97" bestFit="1" customWidth="1"/>
    <col min="11270" max="11270" width="6.7109375" style="97" customWidth="1"/>
    <col min="11271" max="11271" width="11.85546875" style="97" bestFit="1" customWidth="1"/>
    <col min="11272" max="11278" width="13.140625" style="97" customWidth="1"/>
    <col min="11279" max="11279" width="14.42578125" style="97" customWidth="1"/>
    <col min="11280" max="11285" width="0" style="97" hidden="1" customWidth="1"/>
    <col min="11286" max="11286" width="10.85546875" style="97" bestFit="1" customWidth="1"/>
    <col min="11287" max="11522" width="9.140625" style="97"/>
    <col min="11523" max="11523" width="7.85546875" style="97" customWidth="1"/>
    <col min="11524" max="11524" width="3.140625" style="97" customWidth="1"/>
    <col min="11525" max="11525" width="10.85546875" style="97" bestFit="1" customWidth="1"/>
    <col min="11526" max="11526" width="6.7109375" style="97" customWidth="1"/>
    <col min="11527" max="11527" width="11.85546875" style="97" bestFit="1" customWidth="1"/>
    <col min="11528" max="11534" width="13.140625" style="97" customWidth="1"/>
    <col min="11535" max="11535" width="14.42578125" style="97" customWidth="1"/>
    <col min="11536" max="11541" width="0" style="97" hidden="1" customWidth="1"/>
    <col min="11542" max="11542" width="10.85546875" style="97" bestFit="1" customWidth="1"/>
    <col min="11543" max="11778" width="9.140625" style="97"/>
    <col min="11779" max="11779" width="7.85546875" style="97" customWidth="1"/>
    <col min="11780" max="11780" width="3.140625" style="97" customWidth="1"/>
    <col min="11781" max="11781" width="10.85546875" style="97" bestFit="1" customWidth="1"/>
    <col min="11782" max="11782" width="6.7109375" style="97" customWidth="1"/>
    <col min="11783" max="11783" width="11.85546875" style="97" bestFit="1" customWidth="1"/>
    <col min="11784" max="11790" width="13.140625" style="97" customWidth="1"/>
    <col min="11791" max="11791" width="14.42578125" style="97" customWidth="1"/>
    <col min="11792" max="11797" width="0" style="97" hidden="1" customWidth="1"/>
    <col min="11798" max="11798" width="10.85546875" style="97" bestFit="1" customWidth="1"/>
    <col min="11799" max="12034" width="9.140625" style="97"/>
    <col min="12035" max="12035" width="7.85546875" style="97" customWidth="1"/>
    <col min="12036" max="12036" width="3.140625" style="97" customWidth="1"/>
    <col min="12037" max="12037" width="10.85546875" style="97" bestFit="1" customWidth="1"/>
    <col min="12038" max="12038" width="6.7109375" style="97" customWidth="1"/>
    <col min="12039" max="12039" width="11.85546875" style="97" bestFit="1" customWidth="1"/>
    <col min="12040" max="12046" width="13.140625" style="97" customWidth="1"/>
    <col min="12047" max="12047" width="14.42578125" style="97" customWidth="1"/>
    <col min="12048" max="12053" width="0" style="97" hidden="1" customWidth="1"/>
    <col min="12054" max="12054" width="10.85546875" style="97" bestFit="1" customWidth="1"/>
    <col min="12055" max="12290" width="9.140625" style="97"/>
    <col min="12291" max="12291" width="7.85546875" style="97" customWidth="1"/>
    <col min="12292" max="12292" width="3.140625" style="97" customWidth="1"/>
    <col min="12293" max="12293" width="10.85546875" style="97" bestFit="1" customWidth="1"/>
    <col min="12294" max="12294" width="6.7109375" style="97" customWidth="1"/>
    <col min="12295" max="12295" width="11.85546875" style="97" bestFit="1" customWidth="1"/>
    <col min="12296" max="12302" width="13.140625" style="97" customWidth="1"/>
    <col min="12303" max="12303" width="14.42578125" style="97" customWidth="1"/>
    <col min="12304" max="12309" width="0" style="97" hidden="1" customWidth="1"/>
    <col min="12310" max="12310" width="10.85546875" style="97" bestFit="1" customWidth="1"/>
    <col min="12311" max="12546" width="9.140625" style="97"/>
    <col min="12547" max="12547" width="7.85546875" style="97" customWidth="1"/>
    <col min="12548" max="12548" width="3.140625" style="97" customWidth="1"/>
    <col min="12549" max="12549" width="10.85546875" style="97" bestFit="1" customWidth="1"/>
    <col min="12550" max="12550" width="6.7109375" style="97" customWidth="1"/>
    <col min="12551" max="12551" width="11.85546875" style="97" bestFit="1" customWidth="1"/>
    <col min="12552" max="12558" width="13.140625" style="97" customWidth="1"/>
    <col min="12559" max="12559" width="14.42578125" style="97" customWidth="1"/>
    <col min="12560" max="12565" width="0" style="97" hidden="1" customWidth="1"/>
    <col min="12566" max="12566" width="10.85546875" style="97" bestFit="1" customWidth="1"/>
    <col min="12567" max="12802" width="9.140625" style="97"/>
    <col min="12803" max="12803" width="7.85546875" style="97" customWidth="1"/>
    <col min="12804" max="12804" width="3.140625" style="97" customWidth="1"/>
    <col min="12805" max="12805" width="10.85546875" style="97" bestFit="1" customWidth="1"/>
    <col min="12806" max="12806" width="6.7109375" style="97" customWidth="1"/>
    <col min="12807" max="12807" width="11.85546875" style="97" bestFit="1" customWidth="1"/>
    <col min="12808" max="12814" width="13.140625" style="97" customWidth="1"/>
    <col min="12815" max="12815" width="14.42578125" style="97" customWidth="1"/>
    <col min="12816" max="12821" width="0" style="97" hidden="1" customWidth="1"/>
    <col min="12822" max="12822" width="10.85546875" style="97" bestFit="1" customWidth="1"/>
    <col min="12823" max="13058" width="9.140625" style="97"/>
    <col min="13059" max="13059" width="7.85546875" style="97" customWidth="1"/>
    <col min="13060" max="13060" width="3.140625" style="97" customWidth="1"/>
    <col min="13061" max="13061" width="10.85546875" style="97" bestFit="1" customWidth="1"/>
    <col min="13062" max="13062" width="6.7109375" style="97" customWidth="1"/>
    <col min="13063" max="13063" width="11.85546875" style="97" bestFit="1" customWidth="1"/>
    <col min="13064" max="13070" width="13.140625" style="97" customWidth="1"/>
    <col min="13071" max="13071" width="14.42578125" style="97" customWidth="1"/>
    <col min="13072" max="13077" width="0" style="97" hidden="1" customWidth="1"/>
    <col min="13078" max="13078" width="10.85546875" style="97" bestFit="1" customWidth="1"/>
    <col min="13079" max="13314" width="9.140625" style="97"/>
    <col min="13315" max="13315" width="7.85546875" style="97" customWidth="1"/>
    <col min="13316" max="13316" width="3.140625" style="97" customWidth="1"/>
    <col min="13317" max="13317" width="10.85546875" style="97" bestFit="1" customWidth="1"/>
    <col min="13318" max="13318" width="6.7109375" style="97" customWidth="1"/>
    <col min="13319" max="13319" width="11.85546875" style="97" bestFit="1" customWidth="1"/>
    <col min="13320" max="13326" width="13.140625" style="97" customWidth="1"/>
    <col min="13327" max="13327" width="14.42578125" style="97" customWidth="1"/>
    <col min="13328" max="13333" width="0" style="97" hidden="1" customWidth="1"/>
    <col min="13334" max="13334" width="10.85546875" style="97" bestFit="1" customWidth="1"/>
    <col min="13335" max="13570" width="9.140625" style="97"/>
    <col min="13571" max="13571" width="7.85546875" style="97" customWidth="1"/>
    <col min="13572" max="13572" width="3.140625" style="97" customWidth="1"/>
    <col min="13573" max="13573" width="10.85546875" style="97" bestFit="1" customWidth="1"/>
    <col min="13574" max="13574" width="6.7109375" style="97" customWidth="1"/>
    <col min="13575" max="13575" width="11.85546875" style="97" bestFit="1" customWidth="1"/>
    <col min="13576" max="13582" width="13.140625" style="97" customWidth="1"/>
    <col min="13583" max="13583" width="14.42578125" style="97" customWidth="1"/>
    <col min="13584" max="13589" width="0" style="97" hidden="1" customWidth="1"/>
    <col min="13590" max="13590" width="10.85546875" style="97" bestFit="1" customWidth="1"/>
    <col min="13591" max="13826" width="9.140625" style="97"/>
    <col min="13827" max="13827" width="7.85546875" style="97" customWidth="1"/>
    <col min="13828" max="13828" width="3.140625" style="97" customWidth="1"/>
    <col min="13829" max="13829" width="10.85546875" style="97" bestFit="1" customWidth="1"/>
    <col min="13830" max="13830" width="6.7109375" style="97" customWidth="1"/>
    <col min="13831" max="13831" width="11.85546875" style="97" bestFit="1" customWidth="1"/>
    <col min="13832" max="13838" width="13.140625" style="97" customWidth="1"/>
    <col min="13839" max="13839" width="14.42578125" style="97" customWidth="1"/>
    <col min="13840" max="13845" width="0" style="97" hidden="1" customWidth="1"/>
    <col min="13846" max="13846" width="10.85546875" style="97" bestFit="1" customWidth="1"/>
    <col min="13847" max="14082" width="9.140625" style="97"/>
    <col min="14083" max="14083" width="7.85546875" style="97" customWidth="1"/>
    <col min="14084" max="14084" width="3.140625" style="97" customWidth="1"/>
    <col min="14085" max="14085" width="10.85546875" style="97" bestFit="1" customWidth="1"/>
    <col min="14086" max="14086" width="6.7109375" style="97" customWidth="1"/>
    <col min="14087" max="14087" width="11.85546875" style="97" bestFit="1" customWidth="1"/>
    <col min="14088" max="14094" width="13.140625" style="97" customWidth="1"/>
    <col min="14095" max="14095" width="14.42578125" style="97" customWidth="1"/>
    <col min="14096" max="14101" width="0" style="97" hidden="1" customWidth="1"/>
    <col min="14102" max="14102" width="10.85546875" style="97" bestFit="1" customWidth="1"/>
    <col min="14103" max="14338" width="9.140625" style="97"/>
    <col min="14339" max="14339" width="7.85546875" style="97" customWidth="1"/>
    <col min="14340" max="14340" width="3.140625" style="97" customWidth="1"/>
    <col min="14341" max="14341" width="10.85546875" style="97" bestFit="1" customWidth="1"/>
    <col min="14342" max="14342" width="6.7109375" style="97" customWidth="1"/>
    <col min="14343" max="14343" width="11.85546875" style="97" bestFit="1" customWidth="1"/>
    <col min="14344" max="14350" width="13.140625" style="97" customWidth="1"/>
    <col min="14351" max="14351" width="14.42578125" style="97" customWidth="1"/>
    <col min="14352" max="14357" width="0" style="97" hidden="1" customWidth="1"/>
    <col min="14358" max="14358" width="10.85546875" style="97" bestFit="1" customWidth="1"/>
    <col min="14359" max="14594" width="9.140625" style="97"/>
    <col min="14595" max="14595" width="7.85546875" style="97" customWidth="1"/>
    <col min="14596" max="14596" width="3.140625" style="97" customWidth="1"/>
    <col min="14597" max="14597" width="10.85546875" style="97" bestFit="1" customWidth="1"/>
    <col min="14598" max="14598" width="6.7109375" style="97" customWidth="1"/>
    <col min="14599" max="14599" width="11.85546875" style="97" bestFit="1" customWidth="1"/>
    <col min="14600" max="14606" width="13.140625" style="97" customWidth="1"/>
    <col min="14607" max="14607" width="14.42578125" style="97" customWidth="1"/>
    <col min="14608" max="14613" width="0" style="97" hidden="1" customWidth="1"/>
    <col min="14614" max="14614" width="10.85546875" style="97" bestFit="1" customWidth="1"/>
    <col min="14615" max="14850" width="9.140625" style="97"/>
    <col min="14851" max="14851" width="7.85546875" style="97" customWidth="1"/>
    <col min="14852" max="14852" width="3.140625" style="97" customWidth="1"/>
    <col min="14853" max="14853" width="10.85546875" style="97" bestFit="1" customWidth="1"/>
    <col min="14854" max="14854" width="6.7109375" style="97" customWidth="1"/>
    <col min="14855" max="14855" width="11.85546875" style="97" bestFit="1" customWidth="1"/>
    <col min="14856" max="14862" width="13.140625" style="97" customWidth="1"/>
    <col min="14863" max="14863" width="14.42578125" style="97" customWidth="1"/>
    <col min="14864" max="14869" width="0" style="97" hidden="1" customWidth="1"/>
    <col min="14870" max="14870" width="10.85546875" style="97" bestFit="1" customWidth="1"/>
    <col min="14871" max="15106" width="9.140625" style="97"/>
    <col min="15107" max="15107" width="7.85546875" style="97" customWidth="1"/>
    <col min="15108" max="15108" width="3.140625" style="97" customWidth="1"/>
    <col min="15109" max="15109" width="10.85546875" style="97" bestFit="1" customWidth="1"/>
    <col min="15110" max="15110" width="6.7109375" style="97" customWidth="1"/>
    <col min="15111" max="15111" width="11.85546875" style="97" bestFit="1" customWidth="1"/>
    <col min="15112" max="15118" width="13.140625" style="97" customWidth="1"/>
    <col min="15119" max="15119" width="14.42578125" style="97" customWidth="1"/>
    <col min="15120" max="15125" width="0" style="97" hidden="1" customWidth="1"/>
    <col min="15126" max="15126" width="10.85546875" style="97" bestFit="1" customWidth="1"/>
    <col min="15127" max="15362" width="9.140625" style="97"/>
    <col min="15363" max="15363" width="7.85546875" style="97" customWidth="1"/>
    <col min="15364" max="15364" width="3.140625" style="97" customWidth="1"/>
    <col min="15365" max="15365" width="10.85546875" style="97" bestFit="1" customWidth="1"/>
    <col min="15366" max="15366" width="6.7109375" style="97" customWidth="1"/>
    <col min="15367" max="15367" width="11.85546875" style="97" bestFit="1" customWidth="1"/>
    <col min="15368" max="15374" width="13.140625" style="97" customWidth="1"/>
    <col min="15375" max="15375" width="14.42578125" style="97" customWidth="1"/>
    <col min="15376" max="15381" width="0" style="97" hidden="1" customWidth="1"/>
    <col min="15382" max="15382" width="10.85546875" style="97" bestFit="1" customWidth="1"/>
    <col min="15383" max="15618" width="9.140625" style="97"/>
    <col min="15619" max="15619" width="7.85546875" style="97" customWidth="1"/>
    <col min="15620" max="15620" width="3.140625" style="97" customWidth="1"/>
    <col min="15621" max="15621" width="10.85546875" style="97" bestFit="1" customWidth="1"/>
    <col min="15622" max="15622" width="6.7109375" style="97" customWidth="1"/>
    <col min="15623" max="15623" width="11.85546875" style="97" bestFit="1" customWidth="1"/>
    <col min="15624" max="15630" width="13.140625" style="97" customWidth="1"/>
    <col min="15631" max="15631" width="14.42578125" style="97" customWidth="1"/>
    <col min="15632" max="15637" width="0" style="97" hidden="1" customWidth="1"/>
    <col min="15638" max="15638" width="10.85546875" style="97" bestFit="1" customWidth="1"/>
    <col min="15639" max="15874" width="9.140625" style="97"/>
    <col min="15875" max="15875" width="7.85546875" style="97" customWidth="1"/>
    <col min="15876" max="15876" width="3.140625" style="97" customWidth="1"/>
    <col min="15877" max="15877" width="10.85546875" style="97" bestFit="1" customWidth="1"/>
    <col min="15878" max="15878" width="6.7109375" style="97" customWidth="1"/>
    <col min="15879" max="15879" width="11.85546875" style="97" bestFit="1" customWidth="1"/>
    <col min="15880" max="15886" width="13.140625" style="97" customWidth="1"/>
    <col min="15887" max="15887" width="14.42578125" style="97" customWidth="1"/>
    <col min="15888" max="15893" width="0" style="97" hidden="1" customWidth="1"/>
    <col min="15894" max="15894" width="10.85546875" style="97" bestFit="1" customWidth="1"/>
    <col min="15895" max="16130" width="9.140625" style="97"/>
    <col min="16131" max="16131" width="7.85546875" style="97" customWidth="1"/>
    <col min="16132" max="16132" width="3.140625" style="97" customWidth="1"/>
    <col min="16133" max="16133" width="10.85546875" style="97" bestFit="1" customWidth="1"/>
    <col min="16134" max="16134" width="6.7109375" style="97" customWidth="1"/>
    <col min="16135" max="16135" width="11.85546875" style="97" bestFit="1" customWidth="1"/>
    <col min="16136" max="16142" width="13.140625" style="97" customWidth="1"/>
    <col min="16143" max="16143" width="14.42578125" style="97" customWidth="1"/>
    <col min="16144" max="16149" width="0" style="97" hidden="1" customWidth="1"/>
    <col min="16150" max="16150" width="10.85546875" style="97" bestFit="1" customWidth="1"/>
    <col min="16151" max="16384" width="9.140625" style="97"/>
  </cols>
  <sheetData>
    <row r="1" spans="1:21" s="60" customFormat="1" ht="22.5" customHeight="1">
      <c r="A1" s="456" t="s">
        <v>174</v>
      </c>
      <c r="B1" s="456"/>
      <c r="C1" s="456"/>
      <c r="D1" s="456"/>
      <c r="E1" s="456"/>
      <c r="F1" s="456"/>
      <c r="G1" s="456"/>
      <c r="H1" s="456"/>
      <c r="I1" s="456"/>
      <c r="J1" s="456"/>
      <c r="K1" s="456"/>
      <c r="L1" s="456"/>
      <c r="M1" s="456"/>
      <c r="N1" s="471" t="s">
        <v>259</v>
      </c>
      <c r="O1" s="59"/>
      <c r="P1" s="58"/>
    </row>
    <row r="2" spans="1:21" s="60" customFormat="1" ht="15.75">
      <c r="A2" s="61"/>
      <c r="B2" s="57"/>
      <c r="C2" s="57"/>
      <c r="D2" s="57"/>
      <c r="E2" s="58"/>
      <c r="F2" s="58"/>
      <c r="G2" s="58"/>
      <c r="H2" s="58"/>
      <c r="I2" s="230"/>
      <c r="J2" s="230"/>
      <c r="K2" s="230"/>
      <c r="L2" s="230"/>
      <c r="M2" s="231"/>
      <c r="N2" s="230"/>
      <c r="O2" s="59"/>
      <c r="P2" s="58"/>
    </row>
    <row r="3" spans="1:21" s="60" customFormat="1" ht="15.75">
      <c r="A3" s="62" t="s">
        <v>133</v>
      </c>
      <c r="B3" s="63"/>
      <c r="C3" s="63"/>
      <c r="D3" s="63"/>
      <c r="E3" s="64"/>
      <c r="F3" s="64"/>
      <c r="G3" s="64"/>
      <c r="H3" s="64"/>
      <c r="I3" s="104"/>
      <c r="J3" s="104"/>
      <c r="K3" s="104"/>
      <c r="L3" s="104"/>
      <c r="M3" s="106"/>
      <c r="N3" s="104"/>
      <c r="O3" s="15"/>
      <c r="P3" s="58"/>
    </row>
    <row r="4" spans="1:21" s="60" customFormat="1">
      <c r="A4" s="65"/>
      <c r="B4" s="63"/>
      <c r="C4" s="63"/>
      <c r="D4" s="63"/>
      <c r="E4" s="64"/>
      <c r="F4" s="64"/>
      <c r="G4" s="64"/>
      <c r="H4" s="64"/>
      <c r="I4" s="104"/>
      <c r="J4" s="104"/>
      <c r="K4" s="104"/>
      <c r="L4" s="104"/>
      <c r="M4" s="106"/>
      <c r="N4" s="104"/>
      <c r="O4" s="15"/>
      <c r="P4" s="58"/>
    </row>
    <row r="5" spans="1:21" s="60" customFormat="1">
      <c r="A5" s="66" t="s">
        <v>56</v>
      </c>
      <c r="B5" s="63"/>
      <c r="C5" s="63"/>
      <c r="D5" s="63"/>
      <c r="E5" s="64"/>
      <c r="F5" s="64"/>
      <c r="G5" s="64"/>
      <c r="H5" s="64"/>
      <c r="I5" s="104"/>
      <c r="J5" s="104"/>
      <c r="K5" s="104"/>
      <c r="L5" s="233"/>
      <c r="M5" s="106"/>
      <c r="N5" s="104"/>
      <c r="O5" s="15"/>
      <c r="P5" s="58"/>
    </row>
    <row r="6" spans="1:21" s="60" customFormat="1" ht="3.95" customHeight="1">
      <c r="A6" s="66"/>
      <c r="B6" s="63"/>
      <c r="C6" s="63"/>
      <c r="D6" s="63"/>
      <c r="E6" s="64"/>
      <c r="F6" s="64"/>
      <c r="G6" s="64"/>
      <c r="H6" s="64"/>
      <c r="I6" s="104"/>
      <c r="J6" s="104"/>
      <c r="K6" s="104"/>
      <c r="L6" s="233"/>
      <c r="M6" s="106"/>
      <c r="N6" s="104"/>
      <c r="O6" s="15"/>
      <c r="P6" s="58"/>
    </row>
    <row r="7" spans="1:21" s="60" customFormat="1">
      <c r="A7" s="66" t="s">
        <v>4</v>
      </c>
      <c r="B7" s="63"/>
      <c r="C7" s="63"/>
      <c r="D7" s="63"/>
      <c r="E7" s="64"/>
      <c r="F7" s="64"/>
      <c r="H7" s="64"/>
      <c r="I7" s="454" t="s">
        <v>134</v>
      </c>
      <c r="J7" s="454"/>
      <c r="K7" s="454"/>
      <c r="L7" s="454"/>
      <c r="M7" s="454"/>
      <c r="N7" s="234"/>
      <c r="O7" s="67"/>
      <c r="P7" s="58"/>
    </row>
    <row r="8" spans="1:21" s="60" customFormat="1" ht="7.5" customHeight="1">
      <c r="B8" s="68"/>
      <c r="C8" s="68"/>
      <c r="D8" s="68"/>
      <c r="F8" s="69"/>
      <c r="G8" s="70"/>
      <c r="H8" s="64"/>
      <c r="I8" s="235"/>
      <c r="J8" s="235"/>
      <c r="K8" s="235"/>
      <c r="L8" s="235"/>
      <c r="M8" s="235"/>
      <c r="N8" s="236"/>
      <c r="O8" s="58"/>
    </row>
    <row r="9" spans="1:21" s="60" customFormat="1">
      <c r="B9" s="68"/>
      <c r="C9" s="68"/>
      <c r="D9" s="68"/>
      <c r="F9" s="69"/>
      <c r="G9" s="70"/>
      <c r="H9" s="64"/>
      <c r="I9" s="237"/>
      <c r="J9" s="237"/>
      <c r="K9" s="237"/>
      <c r="L9" s="237"/>
      <c r="M9" s="110" t="s">
        <v>135</v>
      </c>
      <c r="N9" s="236"/>
      <c r="O9" s="58"/>
    </row>
    <row r="10" spans="1:21" s="60" customFormat="1" ht="12.75" customHeight="1">
      <c r="A10" s="63"/>
      <c r="B10" s="63"/>
      <c r="C10" s="63"/>
      <c r="D10" s="63"/>
      <c r="F10" s="71"/>
      <c r="G10" s="70"/>
      <c r="H10" s="64"/>
      <c r="I10" s="110"/>
      <c r="J10" s="110" t="s">
        <v>136</v>
      </c>
      <c r="K10" s="237"/>
      <c r="L10" s="237"/>
      <c r="M10" s="110" t="s">
        <v>137</v>
      </c>
      <c r="N10" s="237"/>
      <c r="O10" s="58"/>
    </row>
    <row r="11" spans="1:21" s="60" customFormat="1" ht="12.75" customHeight="1">
      <c r="A11" s="63"/>
      <c r="B11" s="63"/>
      <c r="C11" s="63"/>
      <c r="D11" s="63"/>
      <c r="F11" s="71"/>
      <c r="H11" s="72"/>
      <c r="I11" s="110" t="s">
        <v>138</v>
      </c>
      <c r="J11" s="110" t="s">
        <v>139</v>
      </c>
      <c r="K11" s="105" t="s">
        <v>140</v>
      </c>
      <c r="L11" s="110" t="s">
        <v>141</v>
      </c>
      <c r="M11" s="110" t="s">
        <v>142</v>
      </c>
      <c r="N11" s="237"/>
      <c r="O11" s="58"/>
    </row>
    <row r="12" spans="1:21" s="60" customFormat="1" ht="14.25" customHeight="1">
      <c r="A12" s="63"/>
      <c r="B12" s="63"/>
      <c r="C12" s="63"/>
      <c r="D12" s="63"/>
      <c r="F12" s="69"/>
      <c r="H12" s="73" t="s">
        <v>143</v>
      </c>
      <c r="I12" s="238" t="s">
        <v>144</v>
      </c>
      <c r="J12" s="238" t="s">
        <v>145</v>
      </c>
      <c r="K12" s="119" t="s">
        <v>146</v>
      </c>
      <c r="L12" s="238" t="s">
        <v>146</v>
      </c>
      <c r="M12" s="238" t="s">
        <v>147</v>
      </c>
      <c r="N12" s="119" t="s">
        <v>148</v>
      </c>
      <c r="O12" s="58"/>
    </row>
    <row r="13" spans="1:21" s="60" customFormat="1" ht="9.9499999999999993" customHeight="1">
      <c r="A13" s="63"/>
      <c r="B13" s="63"/>
      <c r="C13" s="63"/>
      <c r="D13" s="63"/>
      <c r="F13" s="71"/>
      <c r="I13" s="239"/>
      <c r="J13" s="239"/>
      <c r="K13" s="239"/>
      <c r="L13" s="239"/>
      <c r="M13" s="239"/>
      <c r="N13" s="105"/>
      <c r="O13" s="58"/>
    </row>
    <row r="14" spans="1:21" s="58" customFormat="1" ht="19.5" customHeight="1">
      <c r="A14" s="74" t="s">
        <v>149</v>
      </c>
      <c r="B14" s="75"/>
      <c r="C14" s="76"/>
      <c r="D14" s="76"/>
      <c r="G14" s="77"/>
      <c r="I14" s="240">
        <v>32556113</v>
      </c>
      <c r="J14" s="240">
        <v>-1990921</v>
      </c>
      <c r="K14" s="240">
        <v>260067</v>
      </c>
      <c r="L14" s="240">
        <v>19913</v>
      </c>
      <c r="M14" s="240">
        <v>10964118</v>
      </c>
      <c r="N14" s="240">
        <f>SUM(I14:M14)</f>
        <v>41809290</v>
      </c>
    </row>
    <row r="15" spans="1:21" s="60" customFormat="1" ht="9.75" customHeight="1">
      <c r="A15" s="75"/>
      <c r="B15" s="75"/>
      <c r="C15" s="75"/>
      <c r="D15" s="75"/>
      <c r="E15" s="75"/>
      <c r="F15" s="75"/>
      <c r="G15" s="78"/>
      <c r="I15" s="241"/>
      <c r="J15" s="241"/>
      <c r="K15" s="241"/>
      <c r="L15" s="241"/>
      <c r="M15" s="241"/>
      <c r="N15" s="241"/>
      <c r="O15" s="58"/>
      <c r="U15" s="58"/>
    </row>
    <row r="16" spans="1:21" s="60" customFormat="1" ht="15" customHeight="1">
      <c r="A16" s="1" t="s">
        <v>150</v>
      </c>
      <c r="B16" s="1"/>
      <c r="C16" s="1"/>
      <c r="D16" s="1"/>
      <c r="E16" s="1"/>
      <c r="F16" s="1"/>
      <c r="G16" s="79"/>
      <c r="I16" s="241" t="s">
        <v>11</v>
      </c>
      <c r="J16" s="241" t="s">
        <v>11</v>
      </c>
      <c r="K16" s="241" t="s">
        <v>11</v>
      </c>
      <c r="L16" s="241" t="s">
        <v>11</v>
      </c>
      <c r="M16" s="241">
        <v>-9536327.9999999963</v>
      </c>
      <c r="N16" s="241">
        <v>-9536327.9999999963</v>
      </c>
      <c r="O16" s="58"/>
      <c r="U16" s="58"/>
    </row>
    <row r="17" spans="1:21" s="60" customFormat="1" ht="15" customHeight="1">
      <c r="A17" s="1" t="s">
        <v>151</v>
      </c>
      <c r="B17" s="1"/>
      <c r="C17" s="1"/>
      <c r="D17" s="1"/>
      <c r="E17" s="1"/>
      <c r="F17" s="1"/>
      <c r="G17" s="79"/>
      <c r="I17" s="241">
        <v>-750000</v>
      </c>
      <c r="J17" s="241" t="s">
        <v>11</v>
      </c>
      <c r="K17" s="241" t="s">
        <v>11</v>
      </c>
      <c r="L17" s="241" t="s">
        <v>11</v>
      </c>
      <c r="M17" s="241" t="s">
        <v>11</v>
      </c>
      <c r="N17" s="241">
        <v>-750000</v>
      </c>
      <c r="O17" s="58"/>
      <c r="U17" s="58"/>
    </row>
    <row r="18" spans="1:21" s="60" customFormat="1" ht="15" customHeight="1">
      <c r="A18" s="13" t="s">
        <v>152</v>
      </c>
      <c r="B18" s="1"/>
      <c r="C18" s="1"/>
      <c r="D18" s="1"/>
      <c r="E18" s="1"/>
      <c r="F18" s="1"/>
      <c r="G18" s="79"/>
      <c r="I18" s="241" t="s">
        <v>11</v>
      </c>
      <c r="J18" s="241" t="s">
        <v>11</v>
      </c>
      <c r="K18" s="241" t="s">
        <v>11</v>
      </c>
      <c r="L18" s="241">
        <v>-231</v>
      </c>
      <c r="M18" s="241">
        <v>231</v>
      </c>
      <c r="N18" s="241" t="s">
        <v>11</v>
      </c>
      <c r="O18" s="58"/>
      <c r="U18" s="58"/>
    </row>
    <row r="19" spans="1:21" s="60" customFormat="1" ht="15" customHeight="1">
      <c r="A19" s="13" t="s">
        <v>153</v>
      </c>
      <c r="B19" s="1"/>
      <c r="C19" s="1"/>
      <c r="D19" s="1"/>
      <c r="E19" s="1"/>
      <c r="F19" s="1"/>
      <c r="G19" s="79"/>
      <c r="I19" s="241" t="s">
        <v>11</v>
      </c>
      <c r="J19" s="241" t="s">
        <v>11</v>
      </c>
      <c r="K19" s="241" t="s">
        <v>11</v>
      </c>
      <c r="L19" s="241" t="s">
        <v>11</v>
      </c>
      <c r="M19" s="241">
        <v>-639185</v>
      </c>
      <c r="N19" s="241">
        <v>-639185</v>
      </c>
      <c r="O19" s="58"/>
      <c r="U19" s="58"/>
    </row>
    <row r="20" spans="1:21" s="60" customFormat="1" ht="9.75" customHeight="1">
      <c r="A20" s="75"/>
      <c r="B20" s="75"/>
      <c r="C20" s="75"/>
      <c r="D20" s="75"/>
      <c r="E20" s="75"/>
      <c r="F20" s="75"/>
      <c r="G20" s="78"/>
      <c r="I20" s="241"/>
      <c r="J20" s="241"/>
      <c r="K20" s="241"/>
      <c r="L20" s="241"/>
      <c r="M20" s="241"/>
      <c r="N20" s="241"/>
      <c r="O20" s="58"/>
      <c r="U20" s="58"/>
    </row>
    <row r="21" spans="1:21" s="60" customFormat="1" ht="19.5" customHeight="1" thickBot="1">
      <c r="A21" s="74" t="s">
        <v>154</v>
      </c>
      <c r="B21" s="75"/>
      <c r="C21" s="75"/>
      <c r="D21" s="80"/>
      <c r="E21" s="71"/>
      <c r="G21" s="78"/>
      <c r="I21" s="118">
        <f t="shared" ref="I21:N21" si="0">SUM(I14:I20)</f>
        <v>31806113</v>
      </c>
      <c r="J21" s="118">
        <f t="shared" si="0"/>
        <v>-1990921</v>
      </c>
      <c r="K21" s="118">
        <f t="shared" si="0"/>
        <v>260067</v>
      </c>
      <c r="L21" s="118">
        <f t="shared" si="0"/>
        <v>19682</v>
      </c>
      <c r="M21" s="118">
        <f t="shared" si="0"/>
        <v>788836.00000000373</v>
      </c>
      <c r="N21" s="118">
        <f t="shared" si="0"/>
        <v>30883777.000000004</v>
      </c>
      <c r="O21" s="58"/>
      <c r="P21" s="81">
        <f>SUM(P14:P20)</f>
        <v>0</v>
      </c>
      <c r="Q21" s="81">
        <f>SUM(Q14:Q20)</f>
        <v>0</v>
      </c>
      <c r="R21" s="81">
        <f>SUM(R14:R20)</f>
        <v>0</v>
      </c>
      <c r="S21" s="81">
        <f>SUM(S14:S20)</f>
        <v>0</v>
      </c>
      <c r="T21" s="81">
        <f>SUM(T14:T20)</f>
        <v>0</v>
      </c>
    </row>
    <row r="22" spans="1:21" s="60" customFormat="1" ht="9.75" customHeight="1">
      <c r="A22" s="74"/>
      <c r="B22" s="75"/>
      <c r="C22" s="75"/>
      <c r="D22" s="80"/>
      <c r="E22" s="71"/>
      <c r="G22" s="78"/>
      <c r="I22" s="242"/>
      <c r="J22" s="242"/>
      <c r="K22" s="242"/>
      <c r="L22" s="242"/>
      <c r="M22" s="242"/>
      <c r="N22" s="242"/>
      <c r="O22" s="58"/>
      <c r="P22" s="78"/>
      <c r="Q22" s="78"/>
      <c r="R22" s="78"/>
      <c r="S22" s="78"/>
      <c r="T22" s="78"/>
    </row>
    <row r="23" spans="1:21" s="58" customFormat="1" ht="19.5" customHeight="1">
      <c r="A23" s="74" t="s">
        <v>155</v>
      </c>
      <c r="B23" s="75"/>
      <c r="C23" s="76"/>
      <c r="D23" s="76"/>
      <c r="G23" s="77"/>
      <c r="I23" s="243">
        <f t="shared" ref="I23:N23" si="1">+I21</f>
        <v>31806113</v>
      </c>
      <c r="J23" s="243">
        <f t="shared" si="1"/>
        <v>-1990921</v>
      </c>
      <c r="K23" s="243">
        <f t="shared" si="1"/>
        <v>260067</v>
      </c>
      <c r="L23" s="243">
        <f t="shared" si="1"/>
        <v>19682</v>
      </c>
      <c r="M23" s="243">
        <f t="shared" si="1"/>
        <v>788836.00000000373</v>
      </c>
      <c r="N23" s="243">
        <f t="shared" si="1"/>
        <v>30883777.000000004</v>
      </c>
    </row>
    <row r="24" spans="1:21" s="60" customFormat="1" ht="9.75" customHeight="1">
      <c r="A24" s="75"/>
      <c r="B24" s="75"/>
      <c r="C24" s="75"/>
      <c r="D24" s="75"/>
      <c r="E24" s="75"/>
      <c r="F24" s="75"/>
      <c r="G24" s="78"/>
      <c r="I24" s="241"/>
      <c r="J24" s="241"/>
      <c r="K24" s="241"/>
      <c r="L24" s="241"/>
      <c r="M24" s="241"/>
      <c r="N24" s="241"/>
      <c r="O24" s="58"/>
      <c r="U24" s="58"/>
    </row>
    <row r="25" spans="1:21" s="60" customFormat="1" ht="15" customHeight="1">
      <c r="A25" s="1" t="s">
        <v>150</v>
      </c>
      <c r="B25" s="1"/>
      <c r="C25" s="1"/>
      <c r="D25" s="1"/>
      <c r="E25" s="1"/>
      <c r="F25" s="1"/>
      <c r="G25" s="79"/>
      <c r="I25" s="241" t="s">
        <v>11</v>
      </c>
      <c r="J25" s="241" t="s">
        <v>11</v>
      </c>
      <c r="K25" s="241" t="s">
        <v>11</v>
      </c>
      <c r="L25" s="241" t="s">
        <v>11</v>
      </c>
      <c r="M25" s="241">
        <v>-2671895.0000000037</v>
      </c>
      <c r="N25" s="241">
        <v>-2671895.0000000037</v>
      </c>
      <c r="O25" s="58"/>
      <c r="U25" s="58"/>
    </row>
    <row r="26" spans="1:21" s="60" customFormat="1" ht="15" customHeight="1">
      <c r="A26" s="1" t="s">
        <v>152</v>
      </c>
      <c r="B26" s="1"/>
      <c r="C26" s="1"/>
      <c r="D26" s="1"/>
      <c r="E26" s="1"/>
      <c r="F26" s="1"/>
      <c r="G26" s="79"/>
      <c r="I26" s="241" t="s">
        <v>11</v>
      </c>
      <c r="J26" s="241" t="s">
        <v>11</v>
      </c>
      <c r="K26" s="241" t="s">
        <v>11</v>
      </c>
      <c r="L26" s="241">
        <v>-232</v>
      </c>
      <c r="M26" s="241">
        <f>-L26</f>
        <v>232</v>
      </c>
      <c r="N26" s="241" t="s">
        <v>11</v>
      </c>
      <c r="O26" s="58"/>
      <c r="U26" s="58"/>
    </row>
    <row r="27" spans="1:21" s="60" customFormat="1" ht="15" customHeight="1">
      <c r="A27" s="1" t="s">
        <v>156</v>
      </c>
      <c r="B27" s="1"/>
      <c r="C27" s="1"/>
      <c r="D27" s="1"/>
      <c r="E27" s="1"/>
      <c r="F27" s="1"/>
      <c r="G27" s="79"/>
      <c r="I27" s="241" t="s">
        <v>11</v>
      </c>
      <c r="J27" s="241" t="s">
        <v>11</v>
      </c>
      <c r="K27" s="241" t="s">
        <v>11</v>
      </c>
      <c r="L27" s="241" t="s">
        <v>11</v>
      </c>
      <c r="M27" s="241">
        <v>-219574</v>
      </c>
      <c r="N27" s="241">
        <v>-219574</v>
      </c>
      <c r="O27" s="58"/>
      <c r="U27" s="58"/>
    </row>
    <row r="28" spans="1:21" s="60" customFormat="1" ht="15" customHeight="1">
      <c r="A28" s="251" t="s">
        <v>171</v>
      </c>
      <c r="B28" s="1"/>
      <c r="C28" s="1"/>
      <c r="D28" s="1"/>
      <c r="E28" s="1"/>
      <c r="F28" s="1"/>
      <c r="G28" s="79"/>
      <c r="H28" s="60" t="s">
        <v>11</v>
      </c>
      <c r="I28" s="241" t="s">
        <v>11</v>
      </c>
      <c r="J28" s="241" t="s">
        <v>11</v>
      </c>
      <c r="K28" s="241" t="s">
        <v>11</v>
      </c>
      <c r="L28" s="241">
        <v>157975</v>
      </c>
      <c r="M28" s="241" t="s">
        <v>11</v>
      </c>
      <c r="N28" s="241">
        <v>157975</v>
      </c>
      <c r="O28" s="58"/>
      <c r="U28" s="58"/>
    </row>
    <row r="29" spans="1:21" s="60" customFormat="1" ht="15" customHeight="1">
      <c r="A29" s="252" t="s">
        <v>172</v>
      </c>
      <c r="B29" s="1"/>
      <c r="C29" s="1"/>
      <c r="D29" s="1"/>
      <c r="E29" s="1"/>
      <c r="F29" s="1"/>
      <c r="G29" s="79"/>
      <c r="I29" s="241" t="s">
        <v>11</v>
      </c>
      <c r="J29" s="241" t="s">
        <v>11</v>
      </c>
      <c r="K29" s="241" t="s">
        <v>11</v>
      </c>
      <c r="L29" s="241">
        <v>-40954</v>
      </c>
      <c r="M29" s="241" t="s">
        <v>11</v>
      </c>
      <c r="N29" s="241">
        <v>-40954</v>
      </c>
      <c r="O29" s="58"/>
      <c r="U29" s="58"/>
    </row>
    <row r="30" spans="1:21" s="60" customFormat="1" ht="9.75" customHeight="1">
      <c r="A30" s="75"/>
      <c r="B30" s="75"/>
      <c r="C30" s="75"/>
      <c r="D30" s="75"/>
      <c r="E30" s="75"/>
      <c r="F30" s="75"/>
      <c r="G30" s="78"/>
      <c r="I30" s="241"/>
      <c r="J30" s="241"/>
      <c r="K30" s="241"/>
      <c r="L30" s="241"/>
      <c r="M30" s="241"/>
      <c r="N30" s="241"/>
      <c r="O30" s="58"/>
      <c r="U30" s="58"/>
    </row>
    <row r="31" spans="1:21" s="60" customFormat="1" ht="19.5" customHeight="1" thickBot="1">
      <c r="A31" s="74" t="s">
        <v>157</v>
      </c>
      <c r="B31" s="75"/>
      <c r="C31" s="75"/>
      <c r="D31" s="80"/>
      <c r="E31" s="71"/>
      <c r="G31" s="78"/>
      <c r="I31" s="118">
        <f>SUM(I23:I27)</f>
        <v>31806113</v>
      </c>
      <c r="J31" s="118">
        <f>SUM(J23:J27)</f>
        <v>-1990921</v>
      </c>
      <c r="K31" s="118">
        <f>SUM(K23:K27)</f>
        <v>260067</v>
      </c>
      <c r="L31" s="118">
        <f>SUM(L23:L30)</f>
        <v>136471</v>
      </c>
      <c r="M31" s="118">
        <f>SUM(M23:M27)</f>
        <v>-2102401</v>
      </c>
      <c r="N31" s="118">
        <f>SUM(N23:N29)</f>
        <v>28109329</v>
      </c>
      <c r="O31" s="58"/>
      <c r="P31" s="81">
        <f>SUM(P23:P27)</f>
        <v>0</v>
      </c>
      <c r="Q31" s="81">
        <f>SUM(Q23:Q27)</f>
        <v>0</v>
      </c>
      <c r="R31" s="81">
        <f>SUM(R23:R27)</f>
        <v>0</v>
      </c>
      <c r="S31" s="81">
        <f>SUM(S23:S27)</f>
        <v>0</v>
      </c>
      <c r="T31" s="81">
        <f>SUM(T23:T27)</f>
        <v>0</v>
      </c>
    </row>
    <row r="32" spans="1:21" s="60" customFormat="1" ht="9.75" customHeight="1">
      <c r="A32" s="74"/>
      <c r="B32" s="75"/>
      <c r="C32" s="75"/>
      <c r="D32" s="80"/>
      <c r="E32" s="71"/>
      <c r="G32" s="78"/>
      <c r="I32" s="242"/>
      <c r="J32" s="242"/>
      <c r="K32" s="242"/>
      <c r="L32" s="242"/>
      <c r="M32" s="242"/>
      <c r="N32" s="242"/>
      <c r="O32" s="58"/>
      <c r="P32" s="78"/>
      <c r="Q32" s="78"/>
      <c r="R32" s="78"/>
      <c r="S32" s="78"/>
      <c r="T32" s="78"/>
    </row>
    <row r="33" spans="1:21" s="60" customFormat="1" ht="19.5" customHeight="1">
      <c r="A33" s="75" t="s">
        <v>158</v>
      </c>
      <c r="B33" s="1"/>
      <c r="C33" s="1"/>
      <c r="D33" s="1"/>
      <c r="E33" s="1"/>
      <c r="F33" s="1"/>
      <c r="G33" s="1"/>
      <c r="I33" s="107">
        <f t="shared" ref="I33:N33" si="2">+I31</f>
        <v>31806113</v>
      </c>
      <c r="J33" s="107">
        <f t="shared" si="2"/>
        <v>-1990921</v>
      </c>
      <c r="K33" s="107">
        <f t="shared" si="2"/>
        <v>260067</v>
      </c>
      <c r="L33" s="107">
        <f t="shared" si="2"/>
        <v>136471</v>
      </c>
      <c r="M33" s="107">
        <f t="shared" si="2"/>
        <v>-2102401</v>
      </c>
      <c r="N33" s="107">
        <f t="shared" si="2"/>
        <v>28109329</v>
      </c>
      <c r="O33" s="58"/>
      <c r="P33" s="78"/>
      <c r="Q33" s="78"/>
      <c r="R33" s="78"/>
      <c r="S33" s="78"/>
      <c r="T33" s="78"/>
    </row>
    <row r="34" spans="1:21" s="60" customFormat="1" ht="9.75" customHeight="1">
      <c r="A34" s="75"/>
      <c r="B34" s="75"/>
      <c r="C34" s="75"/>
      <c r="D34" s="75"/>
      <c r="E34" s="75"/>
      <c r="F34" s="75"/>
      <c r="G34" s="78"/>
      <c r="I34" s="241"/>
      <c r="J34" s="241"/>
      <c r="K34" s="241"/>
      <c r="L34" s="241"/>
      <c r="M34" s="241"/>
      <c r="N34" s="241"/>
      <c r="O34" s="58"/>
      <c r="U34" s="58"/>
    </row>
    <row r="35" spans="1:21" s="60" customFormat="1" ht="15" customHeight="1">
      <c r="A35" s="1" t="s">
        <v>162</v>
      </c>
      <c r="B35" s="1"/>
      <c r="C35" s="1"/>
      <c r="D35" s="1"/>
      <c r="E35" s="1"/>
      <c r="F35" s="1"/>
      <c r="G35" s="79"/>
      <c r="H35" s="60" t="s">
        <v>11</v>
      </c>
      <c r="I35" s="241" t="s">
        <v>11</v>
      </c>
      <c r="J35" s="241" t="s">
        <v>11</v>
      </c>
      <c r="K35" s="241" t="s">
        <v>11</v>
      </c>
      <c r="L35" s="241" t="s">
        <v>11</v>
      </c>
      <c r="M35" s="241">
        <f>+'FS (Q2) - 2010'!J115</f>
        <v>2079207</v>
      </c>
      <c r="N35" s="241">
        <f>SUM(I35:M35)</f>
        <v>2079207</v>
      </c>
      <c r="O35" s="58"/>
      <c r="U35" s="58"/>
    </row>
    <row r="36" spans="1:21" s="60" customFormat="1" ht="15" customHeight="1">
      <c r="A36" s="1" t="s">
        <v>151</v>
      </c>
      <c r="B36" s="1"/>
      <c r="C36" s="1"/>
      <c r="D36" s="1"/>
      <c r="E36" s="1"/>
      <c r="F36" s="1"/>
      <c r="G36" s="79"/>
      <c r="H36" s="60">
        <v>-1250000</v>
      </c>
      <c r="I36" s="241">
        <v>-1250000</v>
      </c>
      <c r="J36" s="241" t="s">
        <v>11</v>
      </c>
      <c r="K36" s="241" t="s">
        <v>11</v>
      </c>
      <c r="L36" s="241" t="s">
        <v>11</v>
      </c>
      <c r="M36" s="241" t="s">
        <v>11</v>
      </c>
      <c r="N36" s="241">
        <f>SUM(I36:M36)</f>
        <v>-1250000</v>
      </c>
      <c r="O36" s="58"/>
      <c r="U36" s="58"/>
    </row>
    <row r="37" spans="1:21" s="60" customFormat="1" ht="15" customHeight="1">
      <c r="A37" s="1" t="s">
        <v>152</v>
      </c>
      <c r="B37" s="1"/>
      <c r="C37" s="1"/>
      <c r="D37" s="1"/>
      <c r="E37" s="1"/>
      <c r="F37" s="1"/>
      <c r="G37" s="79"/>
      <c r="I37" s="241" t="s">
        <v>11</v>
      </c>
      <c r="J37" s="241" t="s">
        <v>11</v>
      </c>
      <c r="K37" s="241" t="s">
        <v>11</v>
      </c>
      <c r="L37" s="241">
        <v>-1978</v>
      </c>
      <c r="M37" s="241">
        <v>1978</v>
      </c>
      <c r="N37" s="241" t="s">
        <v>11</v>
      </c>
      <c r="O37" s="58"/>
      <c r="U37" s="58"/>
    </row>
    <row r="38" spans="1:21" s="60" customFormat="1" ht="15" customHeight="1">
      <c r="A38" s="1" t="s">
        <v>156</v>
      </c>
      <c r="B38" s="1"/>
      <c r="C38" s="1"/>
      <c r="D38" s="1"/>
      <c r="E38" s="1"/>
      <c r="F38" s="1"/>
      <c r="G38" s="79"/>
      <c r="H38" s="60" t="s">
        <v>11</v>
      </c>
      <c r="I38" s="241" t="s">
        <v>11</v>
      </c>
      <c r="J38" s="241" t="s">
        <v>11</v>
      </c>
      <c r="K38" s="241" t="s">
        <v>11</v>
      </c>
      <c r="L38" s="241" t="s">
        <v>11</v>
      </c>
      <c r="M38" s="241">
        <v>-198926</v>
      </c>
      <c r="N38" s="241">
        <f>SUM(I38:M38)</f>
        <v>-198926</v>
      </c>
      <c r="O38" s="58"/>
      <c r="U38" s="58"/>
    </row>
    <row r="39" spans="1:21" s="60" customFormat="1" ht="15" customHeight="1">
      <c r="A39" s="252" t="s">
        <v>172</v>
      </c>
      <c r="B39" s="1"/>
      <c r="C39" s="1"/>
      <c r="D39" s="1"/>
      <c r="E39" s="1"/>
      <c r="F39" s="1"/>
      <c r="G39" s="79"/>
      <c r="H39" s="60" t="s">
        <v>11</v>
      </c>
      <c r="I39" s="241" t="s">
        <v>11</v>
      </c>
      <c r="J39" s="241" t="s">
        <v>11</v>
      </c>
      <c r="K39" s="241" t="s">
        <v>11</v>
      </c>
      <c r="L39" s="241">
        <v>-2047</v>
      </c>
      <c r="M39" s="241" t="s">
        <v>11</v>
      </c>
      <c r="N39" s="241">
        <f>SUM(I39:M39)</f>
        <v>-2047</v>
      </c>
      <c r="O39" s="58"/>
      <c r="U39" s="58"/>
    </row>
    <row r="40" spans="1:21" s="60" customFormat="1" ht="9.75" customHeight="1">
      <c r="A40" s="74"/>
      <c r="B40" s="75"/>
      <c r="C40" s="75"/>
      <c r="D40" s="80"/>
      <c r="E40" s="71"/>
      <c r="G40" s="78"/>
      <c r="I40" s="242"/>
      <c r="J40" s="242"/>
      <c r="K40" s="242"/>
      <c r="L40" s="242"/>
      <c r="M40" s="242"/>
      <c r="N40" s="242"/>
      <c r="O40" s="58"/>
      <c r="P40" s="78"/>
      <c r="Q40" s="78"/>
      <c r="R40" s="78"/>
      <c r="S40" s="78"/>
      <c r="T40" s="78"/>
    </row>
    <row r="41" spans="1:21" s="60" customFormat="1" ht="19.5" customHeight="1" thickBot="1">
      <c r="A41" s="74" t="s">
        <v>159</v>
      </c>
      <c r="B41" s="75"/>
      <c r="C41" s="75"/>
      <c r="D41" s="80"/>
      <c r="E41" s="71"/>
      <c r="G41" s="78"/>
      <c r="I41" s="118">
        <f t="shared" ref="I41" si="3">SUM(I33:I40)</f>
        <v>30556113</v>
      </c>
      <c r="J41" s="118">
        <f t="shared" ref="J41" si="4">SUM(J33:J40)</f>
        <v>-1990921</v>
      </c>
      <c r="K41" s="118">
        <f t="shared" ref="K41" si="5">SUM(K33:K40)</f>
        <v>260067</v>
      </c>
      <c r="L41" s="118">
        <f t="shared" ref="L41" si="6">SUM(L33:L40)</f>
        <v>132446</v>
      </c>
      <c r="M41" s="118">
        <f t="shared" ref="M41" si="7">SUM(M33:M40)</f>
        <v>-220142</v>
      </c>
      <c r="N41" s="118">
        <f t="shared" ref="N41" si="8">SUM(N33:N40)</f>
        <v>28737563</v>
      </c>
      <c r="O41" s="58"/>
      <c r="P41" s="81"/>
      <c r="Q41" s="81"/>
      <c r="R41" s="81"/>
      <c r="S41" s="81"/>
      <c r="T41" s="81"/>
    </row>
    <row r="42" spans="1:21" s="60" customFormat="1" ht="18" customHeight="1">
      <c r="A42" s="74"/>
      <c r="B42" s="75"/>
      <c r="C42" s="75"/>
      <c r="D42" s="80"/>
      <c r="E42" s="71"/>
      <c r="G42" s="78"/>
      <c r="I42" s="244"/>
      <c r="J42" s="244"/>
      <c r="K42" s="244"/>
      <c r="L42" s="244"/>
      <c r="M42" s="244"/>
      <c r="N42" s="244"/>
      <c r="O42" s="58"/>
      <c r="P42" s="78"/>
      <c r="Q42" s="78"/>
      <c r="R42" s="78"/>
      <c r="S42" s="78"/>
      <c r="T42" s="78"/>
    </row>
    <row r="43" spans="1:21" s="60" customFormat="1" ht="16.5" customHeight="1">
      <c r="A43" s="84" t="str">
        <f>+'FS (Q2) - 2010'!A72</f>
        <v>The notes on pages 7 to 12 form an integral part of these financial statements.</v>
      </c>
      <c r="B43" s="1"/>
      <c r="C43" s="1"/>
      <c r="D43" s="1"/>
      <c r="E43" s="1"/>
      <c r="F43" s="1"/>
      <c r="G43" s="79"/>
      <c r="I43" s="241"/>
      <c r="J43" s="241"/>
      <c r="K43" s="241"/>
      <c r="L43" s="241"/>
      <c r="M43" s="245">
        <f>-+'FS (Q2) - 2010'!J38</f>
        <v>220142</v>
      </c>
      <c r="N43" s="245">
        <f>SUM(M43,M41)</f>
        <v>0</v>
      </c>
      <c r="O43" s="58"/>
      <c r="U43" s="58"/>
    </row>
    <row r="44" spans="1:21" s="60" customFormat="1" ht="22.5" customHeight="1">
      <c r="A44" s="456" t="str">
        <f>A1</f>
        <v>DIALOG AXIATA PLC (FORMERLY KNOWN AS DIALOG TELEKOM PLC) AND ITS SUBSIDIARIES</v>
      </c>
      <c r="B44" s="456"/>
      <c r="C44" s="456"/>
      <c r="D44" s="456"/>
      <c r="E44" s="456"/>
      <c r="F44" s="456"/>
      <c r="G44" s="456"/>
      <c r="H44" s="456"/>
      <c r="I44" s="456"/>
      <c r="J44" s="456"/>
      <c r="K44" s="456"/>
      <c r="L44" s="456"/>
      <c r="M44" s="456"/>
      <c r="N44" s="471" t="s">
        <v>263</v>
      </c>
      <c r="O44" s="59"/>
      <c r="P44" s="58"/>
    </row>
    <row r="45" spans="1:21" s="85" customFormat="1" ht="15.75">
      <c r="I45" s="246"/>
      <c r="J45" s="106"/>
      <c r="K45" s="246"/>
      <c r="L45" s="246"/>
      <c r="M45" s="246"/>
      <c r="N45" s="246"/>
    </row>
    <row r="46" spans="1:21" s="85" customFormat="1" ht="15.75">
      <c r="A46" s="62" t="s">
        <v>133</v>
      </c>
      <c r="I46" s="246"/>
      <c r="J46" s="106"/>
      <c r="K46" s="246"/>
      <c r="L46" s="246"/>
      <c r="M46" s="246"/>
      <c r="N46" s="246"/>
    </row>
    <row r="47" spans="1:21" s="60" customFormat="1">
      <c r="A47" s="65"/>
      <c r="B47" s="63"/>
      <c r="C47" s="63"/>
      <c r="D47" s="63"/>
      <c r="E47" s="58"/>
      <c r="F47" s="64"/>
      <c r="G47" s="64"/>
      <c r="H47" s="64"/>
      <c r="I47" s="104"/>
      <c r="J47" s="104"/>
      <c r="K47" s="104"/>
      <c r="L47" s="104"/>
      <c r="M47" s="106"/>
      <c r="N47" s="104"/>
      <c r="O47" s="15"/>
      <c r="P47" s="58"/>
    </row>
    <row r="48" spans="1:21" s="60" customFormat="1">
      <c r="A48" s="66" t="s">
        <v>56</v>
      </c>
      <c r="B48" s="63"/>
      <c r="C48" s="63"/>
      <c r="D48" s="63"/>
      <c r="E48" s="58"/>
      <c r="F48" s="64"/>
      <c r="G48" s="64"/>
      <c r="H48" s="64"/>
      <c r="I48" s="104"/>
      <c r="J48" s="104"/>
      <c r="K48" s="104"/>
      <c r="L48" s="233"/>
      <c r="M48" s="106"/>
      <c r="N48" s="104"/>
      <c r="O48" s="15"/>
      <c r="P48" s="58"/>
    </row>
    <row r="49" spans="1:21" s="60" customFormat="1" ht="3.95" customHeight="1">
      <c r="A49" s="66"/>
      <c r="B49" s="63"/>
      <c r="C49" s="63"/>
      <c r="D49" s="63"/>
      <c r="E49" s="58"/>
      <c r="F49" s="64"/>
      <c r="G49" s="64"/>
      <c r="H49" s="64"/>
      <c r="I49" s="104"/>
      <c r="J49" s="104"/>
      <c r="K49" s="104"/>
      <c r="L49" s="233"/>
      <c r="M49" s="106"/>
      <c r="N49" s="104"/>
      <c r="O49" s="15"/>
      <c r="P49" s="58"/>
    </row>
    <row r="50" spans="1:21" s="60" customFormat="1">
      <c r="A50" s="66" t="s">
        <v>160</v>
      </c>
      <c r="B50" s="76"/>
      <c r="C50" s="76"/>
      <c r="D50" s="76"/>
      <c r="E50" s="77"/>
      <c r="F50" s="72"/>
      <c r="G50" s="72"/>
      <c r="H50" s="455" t="s">
        <v>134</v>
      </c>
      <c r="I50" s="455"/>
      <c r="J50" s="455"/>
      <c r="K50" s="455"/>
      <c r="L50" s="455"/>
      <c r="M50" s="455"/>
      <c r="N50" s="110"/>
      <c r="O50" s="86"/>
      <c r="P50" s="58"/>
    </row>
    <row r="51" spans="1:21" s="60" customFormat="1" ht="6.75" customHeight="1">
      <c r="B51" s="68"/>
      <c r="C51" s="68"/>
      <c r="D51" s="68"/>
      <c r="F51" s="69"/>
      <c r="H51" s="70"/>
      <c r="I51" s="235"/>
      <c r="J51" s="235"/>
      <c r="K51" s="235"/>
      <c r="L51" s="235"/>
      <c r="M51" s="235"/>
      <c r="N51" s="237"/>
      <c r="O51" s="58"/>
    </row>
    <row r="52" spans="1:21" s="60" customFormat="1" ht="12.75" customHeight="1">
      <c r="A52" s="63"/>
      <c r="B52" s="63"/>
      <c r="C52" s="63"/>
      <c r="D52" s="63"/>
      <c r="F52" s="71"/>
      <c r="H52" s="70"/>
      <c r="I52" s="237"/>
      <c r="J52" s="105" t="s">
        <v>136</v>
      </c>
      <c r="K52" s="110"/>
      <c r="L52" s="237"/>
      <c r="M52" s="237"/>
      <c r="N52" s="105"/>
      <c r="O52" s="58"/>
    </row>
    <row r="53" spans="1:21" s="60" customFormat="1" ht="12.75" customHeight="1">
      <c r="A53" s="63"/>
      <c r="B53" s="63"/>
      <c r="C53" s="63"/>
      <c r="D53" s="63"/>
      <c r="F53" s="71"/>
      <c r="H53" s="72"/>
      <c r="I53" s="110" t="s">
        <v>138</v>
      </c>
      <c r="J53" s="105" t="s">
        <v>139</v>
      </c>
      <c r="K53" s="110" t="s">
        <v>140</v>
      </c>
      <c r="L53" s="110" t="s">
        <v>141</v>
      </c>
      <c r="M53" s="105" t="s">
        <v>135</v>
      </c>
      <c r="N53" s="105"/>
      <c r="O53" s="58"/>
    </row>
    <row r="54" spans="1:21" s="60" customFormat="1">
      <c r="A54" s="63"/>
      <c r="B54" s="63"/>
      <c r="C54" s="63"/>
      <c r="D54" s="63"/>
      <c r="F54" s="71"/>
      <c r="G54" s="69"/>
      <c r="H54" s="73" t="s">
        <v>143</v>
      </c>
      <c r="I54" s="238" t="s">
        <v>144</v>
      </c>
      <c r="J54" s="119" t="s">
        <v>145</v>
      </c>
      <c r="K54" s="238" t="s">
        <v>146</v>
      </c>
      <c r="L54" s="238" t="s">
        <v>146</v>
      </c>
      <c r="M54" s="119" t="s">
        <v>161</v>
      </c>
      <c r="N54" s="119" t="s">
        <v>148</v>
      </c>
      <c r="O54" s="58"/>
    </row>
    <row r="55" spans="1:21" s="60" customFormat="1">
      <c r="A55" s="63"/>
      <c r="B55" s="63"/>
      <c r="C55" s="63"/>
      <c r="D55" s="63"/>
      <c r="F55" s="71"/>
      <c r="H55" s="87"/>
      <c r="I55" s="247"/>
      <c r="J55" s="248"/>
      <c r="K55" s="247"/>
      <c r="L55" s="247"/>
      <c r="M55" s="232"/>
      <c r="N55" s="105"/>
      <c r="O55" s="58"/>
    </row>
    <row r="56" spans="1:21" s="58" customFormat="1" ht="19.5" customHeight="1">
      <c r="A56" s="74" t="s">
        <v>149</v>
      </c>
      <c r="B56" s="75"/>
      <c r="C56" s="76"/>
      <c r="D56" s="76"/>
      <c r="G56" s="77"/>
      <c r="I56" s="240">
        <v>32556113</v>
      </c>
      <c r="J56" s="240">
        <v>-1990921</v>
      </c>
      <c r="K56" s="240">
        <v>260067</v>
      </c>
      <c r="L56" s="240">
        <v>19913</v>
      </c>
      <c r="M56" s="240">
        <v>14549916</v>
      </c>
      <c r="N56" s="240">
        <f>SUM(I56:M56)</f>
        <v>45395088</v>
      </c>
    </row>
    <row r="57" spans="1:21" s="60" customFormat="1">
      <c r="A57" s="1"/>
      <c r="B57" s="1"/>
      <c r="C57" s="1"/>
      <c r="D57" s="1"/>
      <c r="F57" s="88"/>
      <c r="G57" s="71"/>
      <c r="H57" s="79"/>
      <c r="I57" s="107"/>
      <c r="J57" s="107"/>
      <c r="K57" s="107"/>
      <c r="L57" s="107"/>
      <c r="M57" s="107"/>
      <c r="N57" s="107"/>
      <c r="O57" s="58"/>
    </row>
    <row r="58" spans="1:21" s="60" customFormat="1" ht="15" customHeight="1">
      <c r="A58" s="1" t="s">
        <v>150</v>
      </c>
      <c r="B58" s="1"/>
      <c r="C58" s="1"/>
      <c r="D58" s="1"/>
      <c r="E58" s="1"/>
      <c r="F58" s="1"/>
      <c r="G58" s="79"/>
      <c r="I58" s="241" t="s">
        <v>11</v>
      </c>
      <c r="J58" s="241" t="s">
        <v>11</v>
      </c>
      <c r="K58" s="241" t="s">
        <v>11</v>
      </c>
      <c r="L58" s="241" t="s">
        <v>11</v>
      </c>
      <c r="M58" s="241">
        <v>-8363494.9999999991</v>
      </c>
      <c r="N58" s="241">
        <f>SUM(I58:M58)</f>
        <v>-8363494.9999999991</v>
      </c>
      <c r="O58" s="58"/>
      <c r="U58" s="58"/>
    </row>
    <row r="59" spans="1:21" s="60" customFormat="1" ht="15" customHeight="1">
      <c r="A59" s="1" t="s">
        <v>151</v>
      </c>
      <c r="B59" s="1"/>
      <c r="C59" s="1"/>
      <c r="D59" s="1"/>
      <c r="E59" s="1"/>
      <c r="F59" s="1"/>
      <c r="G59" s="79"/>
      <c r="I59" s="241">
        <v>-750000</v>
      </c>
      <c r="J59" s="241" t="s">
        <v>11</v>
      </c>
      <c r="K59" s="241" t="s">
        <v>11</v>
      </c>
      <c r="L59" s="241" t="s">
        <v>11</v>
      </c>
      <c r="M59" s="241" t="s">
        <v>11</v>
      </c>
      <c r="N59" s="241">
        <f>SUM(I59:M59)</f>
        <v>-750000</v>
      </c>
      <c r="O59" s="58"/>
      <c r="U59" s="58"/>
    </row>
    <row r="60" spans="1:21" s="60" customFormat="1" ht="15" customHeight="1">
      <c r="A60" s="13" t="s">
        <v>152</v>
      </c>
      <c r="B60" s="1"/>
      <c r="C60" s="1"/>
      <c r="D60" s="1"/>
      <c r="E60" s="1"/>
      <c r="F60" s="1"/>
      <c r="G60" s="79"/>
      <c r="I60" s="241" t="s">
        <v>11</v>
      </c>
      <c r="J60" s="241" t="s">
        <v>11</v>
      </c>
      <c r="K60" s="241" t="s">
        <v>11</v>
      </c>
      <c r="L60" s="241">
        <v>-231</v>
      </c>
      <c r="M60" s="241">
        <v>231</v>
      </c>
      <c r="N60" s="241" t="s">
        <v>11</v>
      </c>
      <c r="O60" s="58"/>
      <c r="U60" s="58"/>
    </row>
    <row r="61" spans="1:21" s="60" customFormat="1" ht="15" customHeight="1">
      <c r="A61" s="13" t="s">
        <v>153</v>
      </c>
      <c r="B61" s="1"/>
      <c r="C61" s="1"/>
      <c r="D61" s="1"/>
      <c r="E61" s="1"/>
      <c r="F61" s="1"/>
      <c r="G61" s="79"/>
      <c r="I61" s="241" t="s">
        <v>11</v>
      </c>
      <c r="J61" s="241" t="s">
        <v>11</v>
      </c>
      <c r="K61" s="241" t="s">
        <v>11</v>
      </c>
      <c r="L61" s="241" t="s">
        <v>11</v>
      </c>
      <c r="M61" s="241">
        <v>-639185</v>
      </c>
      <c r="N61" s="241">
        <f>SUM(I61:M61)</f>
        <v>-639185</v>
      </c>
      <c r="O61" s="58"/>
      <c r="U61" s="58"/>
    </row>
    <row r="62" spans="1:21" s="58" customFormat="1">
      <c r="A62" s="89"/>
      <c r="B62" s="89"/>
      <c r="C62" s="89"/>
      <c r="D62" s="90"/>
      <c r="G62" s="91"/>
      <c r="H62" s="82"/>
      <c r="I62" s="107"/>
      <c r="J62" s="107"/>
      <c r="K62" s="107"/>
      <c r="L62" s="107"/>
      <c r="M62" s="107"/>
      <c r="N62" s="107"/>
      <c r="U62" s="82"/>
    </row>
    <row r="63" spans="1:21" s="60" customFormat="1" ht="18" customHeight="1" thickBot="1">
      <c r="A63" s="74" t="s">
        <v>154</v>
      </c>
      <c r="B63" s="92"/>
      <c r="C63" s="92"/>
      <c r="D63" s="75"/>
      <c r="F63" s="71"/>
      <c r="G63" s="71"/>
      <c r="H63" s="78"/>
      <c r="I63" s="118">
        <f t="shared" ref="I63:N63" si="9">SUM(I56:I62)</f>
        <v>31806113</v>
      </c>
      <c r="J63" s="118">
        <f t="shared" si="9"/>
        <v>-1990921</v>
      </c>
      <c r="K63" s="118">
        <f t="shared" si="9"/>
        <v>260067</v>
      </c>
      <c r="L63" s="118">
        <f t="shared" si="9"/>
        <v>19682</v>
      </c>
      <c r="M63" s="118">
        <f t="shared" si="9"/>
        <v>5547467.0000000009</v>
      </c>
      <c r="N63" s="118">
        <f t="shared" si="9"/>
        <v>35642408</v>
      </c>
      <c r="O63" s="58"/>
    </row>
    <row r="64" spans="1:21" s="60" customFormat="1" ht="9.75" customHeight="1">
      <c r="A64" s="74"/>
      <c r="B64" s="75"/>
      <c r="C64" s="75"/>
      <c r="D64" s="80"/>
      <c r="E64" s="71"/>
      <c r="G64" s="78"/>
      <c r="I64" s="242"/>
      <c r="J64" s="242"/>
      <c r="K64" s="242"/>
      <c r="L64" s="242"/>
      <c r="M64" s="242"/>
      <c r="N64" s="242"/>
      <c r="O64" s="58"/>
      <c r="P64" s="78"/>
      <c r="Q64" s="78"/>
      <c r="R64" s="78"/>
      <c r="S64" s="78"/>
      <c r="T64" s="78"/>
    </row>
    <row r="65" spans="1:21" s="60" customFormat="1">
      <c r="A65" s="74" t="s">
        <v>155</v>
      </c>
      <c r="B65" s="75"/>
      <c r="C65" s="75"/>
      <c r="D65" s="80"/>
      <c r="E65" s="93"/>
      <c r="G65" s="78"/>
      <c r="H65" s="79"/>
      <c r="I65" s="249">
        <f t="shared" ref="I65:N65" si="10">+I63</f>
        <v>31806113</v>
      </c>
      <c r="J65" s="249">
        <f t="shared" si="10"/>
        <v>-1990921</v>
      </c>
      <c r="K65" s="249">
        <f t="shared" si="10"/>
        <v>260067</v>
      </c>
      <c r="L65" s="249">
        <f t="shared" si="10"/>
        <v>19682</v>
      </c>
      <c r="M65" s="249">
        <f t="shared" si="10"/>
        <v>5547467.0000000009</v>
      </c>
      <c r="N65" s="249">
        <f t="shared" si="10"/>
        <v>35642408</v>
      </c>
      <c r="O65" s="58"/>
    </row>
    <row r="66" spans="1:21" s="60" customFormat="1">
      <c r="A66" s="1"/>
      <c r="B66" s="75"/>
      <c r="C66" s="75"/>
      <c r="D66" s="80"/>
      <c r="E66" s="93"/>
      <c r="G66" s="78"/>
      <c r="H66" s="79"/>
      <c r="I66" s="232"/>
      <c r="J66" s="232"/>
      <c r="K66" s="232"/>
      <c r="L66" s="232"/>
      <c r="M66" s="232"/>
      <c r="N66" s="232"/>
      <c r="O66" s="58"/>
    </row>
    <row r="67" spans="1:21" s="60" customFormat="1" ht="15" customHeight="1">
      <c r="A67" s="1" t="s">
        <v>150</v>
      </c>
      <c r="B67" s="1"/>
      <c r="C67" s="1"/>
      <c r="D67" s="1"/>
      <c r="E67" s="1"/>
      <c r="F67" s="1"/>
      <c r="G67" s="79"/>
      <c r="I67" s="241" t="s">
        <v>11</v>
      </c>
      <c r="J67" s="241" t="s">
        <v>11</v>
      </c>
      <c r="K67" s="241" t="s">
        <v>11</v>
      </c>
      <c r="L67" s="241" t="s">
        <v>11</v>
      </c>
      <c r="M67" s="241">
        <v>-846667.00000000093</v>
      </c>
      <c r="N67" s="241">
        <f>SUM(I67:M67)</f>
        <v>-846667.00000000093</v>
      </c>
      <c r="O67" s="58"/>
      <c r="U67" s="58"/>
    </row>
    <row r="68" spans="1:21" s="60" customFormat="1" ht="15" customHeight="1">
      <c r="A68" s="1" t="s">
        <v>152</v>
      </c>
      <c r="B68" s="1"/>
      <c r="C68" s="1"/>
      <c r="D68" s="1"/>
      <c r="E68" s="1"/>
      <c r="F68" s="1"/>
      <c r="G68" s="79"/>
      <c r="I68" s="241" t="s">
        <v>11</v>
      </c>
      <c r="J68" s="241" t="s">
        <v>11</v>
      </c>
      <c r="K68" s="241" t="s">
        <v>11</v>
      </c>
      <c r="L68" s="241">
        <v>-232</v>
      </c>
      <c r="M68" s="241">
        <f>-L68</f>
        <v>232</v>
      </c>
      <c r="N68" s="241" t="s">
        <v>11</v>
      </c>
      <c r="O68" s="58"/>
      <c r="U68" s="58"/>
    </row>
    <row r="69" spans="1:21" s="60" customFormat="1" ht="15" customHeight="1">
      <c r="A69" s="1" t="s">
        <v>156</v>
      </c>
      <c r="B69" s="1"/>
      <c r="C69" s="1"/>
      <c r="D69" s="1"/>
      <c r="E69" s="1"/>
      <c r="F69" s="1"/>
      <c r="G69" s="79"/>
      <c r="I69" s="241" t="s">
        <v>11</v>
      </c>
      <c r="J69" s="241" t="s">
        <v>11</v>
      </c>
      <c r="K69" s="241" t="s">
        <v>11</v>
      </c>
      <c r="L69" s="241" t="s">
        <v>11</v>
      </c>
      <c r="M69" s="241">
        <v>-219574</v>
      </c>
      <c r="N69" s="241">
        <f>SUM(I69:M69)</f>
        <v>-219574</v>
      </c>
      <c r="O69" s="58"/>
      <c r="U69" s="58"/>
    </row>
    <row r="70" spans="1:21" s="60" customFormat="1" ht="15" customHeight="1">
      <c r="A70" s="251" t="s">
        <v>171</v>
      </c>
      <c r="B70" s="1"/>
      <c r="C70" s="1"/>
      <c r="D70" s="1"/>
      <c r="E70" s="1"/>
      <c r="F70" s="1"/>
      <c r="G70" s="79"/>
      <c r="I70" s="241" t="s">
        <v>11</v>
      </c>
      <c r="J70" s="241" t="s">
        <v>11</v>
      </c>
      <c r="K70" s="241" t="s">
        <v>11</v>
      </c>
      <c r="L70" s="241">
        <v>122862</v>
      </c>
      <c r="M70" s="241" t="s">
        <v>11</v>
      </c>
      <c r="N70" s="241">
        <f>SUM(I70:M70)</f>
        <v>122862</v>
      </c>
      <c r="O70" s="58"/>
      <c r="U70" s="58"/>
    </row>
    <row r="71" spans="1:21" s="60" customFormat="1" ht="15" customHeight="1">
      <c r="A71" s="252" t="s">
        <v>172</v>
      </c>
      <c r="B71" s="1"/>
      <c r="C71" s="1"/>
      <c r="D71" s="1"/>
      <c r="E71" s="1"/>
      <c r="F71" s="1"/>
      <c r="G71" s="79"/>
      <c r="I71" s="241" t="s">
        <v>11</v>
      </c>
      <c r="J71" s="241" t="s">
        <v>11</v>
      </c>
      <c r="K71" s="241" t="s">
        <v>11</v>
      </c>
      <c r="L71" s="241">
        <v>-40954</v>
      </c>
      <c r="M71" s="241" t="s">
        <v>11</v>
      </c>
      <c r="N71" s="241">
        <f>SUM(I71:M71)</f>
        <v>-40954</v>
      </c>
      <c r="O71" s="58"/>
      <c r="U71" s="58"/>
    </row>
    <row r="72" spans="1:21" s="60" customFormat="1">
      <c r="A72" s="1"/>
      <c r="B72" s="75"/>
      <c r="C72" s="75"/>
      <c r="D72" s="80"/>
      <c r="E72" s="93"/>
      <c r="G72" s="78"/>
      <c r="H72" s="79"/>
      <c r="I72" s="232"/>
      <c r="J72" s="232"/>
      <c r="K72" s="232"/>
      <c r="L72" s="232"/>
      <c r="M72" s="232"/>
      <c r="N72" s="232"/>
      <c r="O72" s="58"/>
    </row>
    <row r="73" spans="1:21" s="95" customFormat="1" ht="18" customHeight="1" thickBot="1">
      <c r="A73" s="74" t="s">
        <v>163</v>
      </c>
      <c r="B73" s="75"/>
      <c r="C73" s="75"/>
      <c r="D73" s="80"/>
      <c r="E73" s="94"/>
      <c r="G73" s="78"/>
      <c r="H73" s="83"/>
      <c r="I73" s="118">
        <f t="shared" ref="I73:N73" si="11">SUM(I65:I72)</f>
        <v>31806113</v>
      </c>
      <c r="J73" s="118">
        <f t="shared" si="11"/>
        <v>-1990921</v>
      </c>
      <c r="K73" s="118">
        <f t="shared" si="11"/>
        <v>260067</v>
      </c>
      <c r="L73" s="118">
        <f t="shared" si="11"/>
        <v>101358</v>
      </c>
      <c r="M73" s="118">
        <f t="shared" si="11"/>
        <v>4481458</v>
      </c>
      <c r="N73" s="118">
        <f t="shared" si="11"/>
        <v>34658075</v>
      </c>
      <c r="O73" s="96"/>
    </row>
    <row r="74" spans="1:21" s="60" customFormat="1">
      <c r="A74" s="75"/>
      <c r="B74" s="75"/>
      <c r="C74" s="75"/>
      <c r="D74" s="80"/>
      <c r="E74" s="93"/>
      <c r="G74" s="78"/>
      <c r="H74" s="86"/>
      <c r="I74" s="111"/>
      <c r="J74" s="111"/>
      <c r="K74" s="111"/>
      <c r="L74" s="111"/>
      <c r="M74" s="111"/>
      <c r="N74" s="111"/>
      <c r="O74" s="58"/>
    </row>
    <row r="75" spans="1:21" s="60" customFormat="1" ht="16.5" customHeight="1">
      <c r="A75" s="75" t="s">
        <v>158</v>
      </c>
      <c r="B75" s="1"/>
      <c r="C75" s="1"/>
      <c r="D75" s="1"/>
      <c r="E75" s="1"/>
      <c r="F75" s="1"/>
      <c r="G75" s="79"/>
      <c r="I75" s="241">
        <f t="shared" ref="I75:N75" si="12">SUM(I73)</f>
        <v>31806113</v>
      </c>
      <c r="J75" s="241">
        <f t="shared" si="12"/>
        <v>-1990921</v>
      </c>
      <c r="K75" s="241">
        <f t="shared" si="12"/>
        <v>260067</v>
      </c>
      <c r="L75" s="241">
        <f t="shared" si="12"/>
        <v>101358</v>
      </c>
      <c r="M75" s="241">
        <f t="shared" si="12"/>
        <v>4481458</v>
      </c>
      <c r="N75" s="241">
        <f t="shared" si="12"/>
        <v>34658075</v>
      </c>
      <c r="O75" s="58"/>
      <c r="U75" s="58"/>
    </row>
    <row r="76" spans="1:21" s="60" customFormat="1">
      <c r="A76" s="1"/>
      <c r="B76" s="75"/>
      <c r="C76" s="75"/>
      <c r="D76" s="80"/>
      <c r="E76" s="93"/>
      <c r="G76" s="78"/>
      <c r="H76" s="79"/>
      <c r="I76" s="232"/>
      <c r="J76" s="232"/>
      <c r="K76" s="232"/>
      <c r="L76" s="232"/>
      <c r="M76" s="232"/>
      <c r="N76" s="232"/>
      <c r="O76" s="58"/>
    </row>
    <row r="77" spans="1:21" s="60" customFormat="1" ht="15" customHeight="1">
      <c r="A77" s="1" t="s">
        <v>162</v>
      </c>
      <c r="B77" s="1"/>
      <c r="C77" s="1"/>
      <c r="D77" s="1"/>
      <c r="E77" s="1"/>
      <c r="F77" s="1"/>
      <c r="G77" s="79"/>
      <c r="I77" s="241" t="s">
        <v>11</v>
      </c>
      <c r="J77" s="241" t="s">
        <v>11</v>
      </c>
      <c r="K77" s="241" t="s">
        <v>11</v>
      </c>
      <c r="L77" s="241" t="s">
        <v>11</v>
      </c>
      <c r="M77" s="241">
        <f>'FS (Q2) - 2010'!L115</f>
        <v>3089797</v>
      </c>
      <c r="N77" s="241">
        <f>SUM(I77:M77)</f>
        <v>3089797</v>
      </c>
      <c r="O77" s="58"/>
      <c r="U77" s="58"/>
    </row>
    <row r="78" spans="1:21" s="60" customFormat="1" ht="15" customHeight="1">
      <c r="A78" s="1" t="s">
        <v>151</v>
      </c>
      <c r="B78" s="1"/>
      <c r="C78" s="1"/>
      <c r="D78" s="1"/>
      <c r="E78" s="1"/>
      <c r="F78" s="1"/>
      <c r="G78" s="79"/>
      <c r="I78" s="241">
        <v>-1250000</v>
      </c>
      <c r="J78" s="241" t="s">
        <v>11</v>
      </c>
      <c r="K78" s="241" t="s">
        <v>11</v>
      </c>
      <c r="L78" s="241" t="s">
        <v>11</v>
      </c>
      <c r="M78" s="241" t="s">
        <v>11</v>
      </c>
      <c r="N78" s="241">
        <f>SUM(I78:M78)</f>
        <v>-1250000</v>
      </c>
      <c r="O78" s="58"/>
      <c r="U78" s="58"/>
    </row>
    <row r="79" spans="1:21" s="60" customFormat="1" ht="15" customHeight="1">
      <c r="A79" s="1" t="s">
        <v>152</v>
      </c>
      <c r="B79" s="1"/>
      <c r="C79" s="1"/>
      <c r="D79" s="1"/>
      <c r="E79" s="1"/>
      <c r="F79" s="1"/>
      <c r="G79" s="79"/>
      <c r="I79" s="241" t="s">
        <v>11</v>
      </c>
      <c r="J79" s="241" t="s">
        <v>11</v>
      </c>
      <c r="K79" s="241" t="s">
        <v>11</v>
      </c>
      <c r="L79" s="241">
        <v>-1868</v>
      </c>
      <c r="M79" s="241">
        <f>-L79</f>
        <v>1868</v>
      </c>
      <c r="N79" s="241" t="s">
        <v>11</v>
      </c>
      <c r="O79" s="58"/>
      <c r="U79" s="58" t="s">
        <v>64</v>
      </c>
    </row>
    <row r="80" spans="1:21" s="60" customFormat="1" ht="15" customHeight="1">
      <c r="A80" s="1" t="s">
        <v>156</v>
      </c>
      <c r="B80" s="1"/>
      <c r="C80" s="1"/>
      <c r="D80" s="1"/>
      <c r="E80" s="1"/>
      <c r="F80" s="1"/>
      <c r="G80" s="79"/>
      <c r="I80" s="241" t="s">
        <v>11</v>
      </c>
      <c r="J80" s="241" t="s">
        <v>11</v>
      </c>
      <c r="K80" s="241" t="s">
        <v>11</v>
      </c>
      <c r="L80" s="241" t="s">
        <v>11</v>
      </c>
      <c r="M80" s="241">
        <v>-198926</v>
      </c>
      <c r="N80" s="241">
        <f>SUM(I80:M80)</f>
        <v>-198926</v>
      </c>
      <c r="O80" s="58"/>
      <c r="U80" s="58"/>
    </row>
    <row r="81" spans="1:21" s="60" customFormat="1" ht="15" customHeight="1">
      <c r="A81" s="252" t="s">
        <v>172</v>
      </c>
      <c r="B81" s="1"/>
      <c r="C81" s="1"/>
      <c r="D81" s="1"/>
      <c r="E81" s="1"/>
      <c r="F81" s="1"/>
      <c r="G81" s="79"/>
      <c r="I81" s="241" t="s">
        <v>11</v>
      </c>
      <c r="J81" s="241" t="s">
        <v>11</v>
      </c>
      <c r="K81" s="241" t="s">
        <v>11</v>
      </c>
      <c r="L81" s="241">
        <v>-2047</v>
      </c>
      <c r="M81" s="241" t="s">
        <v>11</v>
      </c>
      <c r="N81" s="241">
        <f>SUM(I81:M81)</f>
        <v>-2047</v>
      </c>
      <c r="O81" s="58"/>
      <c r="U81" s="58"/>
    </row>
    <row r="82" spans="1:21" s="60" customFormat="1" ht="13.5" customHeight="1">
      <c r="A82" s="1"/>
      <c r="B82" s="1"/>
      <c r="C82" s="1"/>
      <c r="D82" s="1"/>
      <c r="E82" s="1"/>
      <c r="F82" s="1"/>
      <c r="G82" s="79"/>
      <c r="I82" s="241"/>
      <c r="J82" s="241"/>
      <c r="K82" s="241"/>
      <c r="L82" s="241"/>
      <c r="M82" s="241"/>
      <c r="N82" s="241"/>
      <c r="O82" s="58"/>
      <c r="U82" s="58"/>
    </row>
    <row r="83" spans="1:21" s="95" customFormat="1" ht="18" customHeight="1" thickBot="1">
      <c r="A83" s="75" t="s">
        <v>159</v>
      </c>
      <c r="B83" s="75"/>
      <c r="C83" s="75"/>
      <c r="D83" s="80"/>
      <c r="E83" s="94"/>
      <c r="G83" s="78"/>
      <c r="H83" s="83"/>
      <c r="I83" s="118">
        <f t="shared" ref="I83:N83" si="13">SUM(I75:I82)</f>
        <v>30556113</v>
      </c>
      <c r="J83" s="118">
        <f t="shared" si="13"/>
        <v>-1990921</v>
      </c>
      <c r="K83" s="118">
        <f t="shared" si="13"/>
        <v>260067</v>
      </c>
      <c r="L83" s="118">
        <f t="shared" si="13"/>
        <v>97443</v>
      </c>
      <c r="M83" s="118">
        <f t="shared" si="13"/>
        <v>7374197</v>
      </c>
      <c r="N83" s="118">
        <f t="shared" si="13"/>
        <v>36296899</v>
      </c>
      <c r="O83" s="96"/>
    </row>
    <row r="84" spans="1:21" ht="18" customHeight="1"/>
    <row r="85" spans="1:21">
      <c r="A85" s="1" t="str">
        <f>+A43</f>
        <v>The notes on pages 7 to 12 form an integral part of these financial statements.</v>
      </c>
    </row>
  </sheetData>
  <mergeCells count="4">
    <mergeCell ref="I7:M7"/>
    <mergeCell ref="H50:M50"/>
    <mergeCell ref="A1:M1"/>
    <mergeCell ref="A44:M44"/>
  </mergeCells>
  <pageMargins left="1" right="0.75" top="0.5" bottom="0.5" header="0.5" footer="0.5"/>
  <pageSetup paperSize="9" scale="84" firstPageNumber="10" fitToHeight="0" orientation="landscape" useFirstPageNumber="1" verticalDpi="300" r:id="rId1"/>
  <headerFooter alignWithMargins="0"/>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vt:lpstr>
      <vt:lpstr>FS (Q2) - 2010</vt:lpstr>
      <vt:lpstr>Segment</vt:lpstr>
      <vt:lpstr>CIE</vt:lpstr>
      <vt:lpstr>CIE!Print_Area</vt:lpstr>
      <vt:lpstr>'COVER '!Print_Area</vt:lpstr>
      <vt:lpstr>'FS (Q2) - 2010'!Print_Area</vt:lpstr>
      <vt:lpstr>Segment!Print_Area</vt:lpstr>
    </vt:vector>
  </TitlesOfParts>
  <Company>PricewaterhouseCoopers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Karunarathna</dc:creator>
  <cp:lastModifiedBy>manori_01923</cp:lastModifiedBy>
  <cp:lastPrinted>2010-07-26T06:01:35Z</cp:lastPrinted>
  <dcterms:created xsi:type="dcterms:W3CDTF">2010-07-22T07:59:03Z</dcterms:created>
  <dcterms:modified xsi:type="dcterms:W3CDTF">2010-07-26T08:51:56Z</dcterms:modified>
</cp:coreProperties>
</file>